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FS\K Procurement\.. NEW FILE Structure\4. Contract Register\HPBC SMDC Contracts Register LIVE\Transparency Code &amp; Website Qtr Updates\Contract Awards 2020.21\"/>
    </mc:Choice>
  </mc:AlternateContent>
  <xr:revisionPtr revIDLastSave="0" documentId="13_ncr:1_{8034A8A3-82CD-4898-8FBC-3477D39BC90A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Q1 2020.21" sheetId="1" r:id="rId1"/>
    <sheet name="Q2 2020.21 " sheetId="4" r:id="rId2"/>
    <sheet name="Q3 2020.21" sheetId="5" r:id="rId3"/>
    <sheet name="Q4 2020.21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6" l="1"/>
  <c r="P9" i="6"/>
  <c r="N8" i="6"/>
  <c r="P10" i="5"/>
  <c r="O10" i="1" l="1"/>
  <c r="O9" i="1"/>
  <c r="O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tc={035CEF0A-A5B8-4959-8527-59735EF6A624}</author>
  </authors>
  <commentList>
    <comment ref="M9" authorId="0" shapeId="0" xr:uid="{035CEF0A-A5B8-4959-8527-59735EF6A624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 Officer:  Now expects work not to be completed until Mar 21. Email Legal re JCT requirements to update and reflect this change</t>
      </text>
    </comment>
  </commentList>
</comments>
</file>

<file path=xl/sharedStrings.xml><?xml version="1.0" encoding="utf-8"?>
<sst xmlns="http://schemas.openxmlformats.org/spreadsheetml/2006/main" count="1496" uniqueCount="455">
  <si>
    <t>HPBC</t>
  </si>
  <si>
    <t>SMDC</t>
  </si>
  <si>
    <t>JOINT</t>
  </si>
  <si>
    <t>Auth</t>
  </si>
  <si>
    <t>STATUS</t>
  </si>
  <si>
    <t>REF</t>
  </si>
  <si>
    <t>PROCEDURE</t>
  </si>
  <si>
    <t>TITLE</t>
  </si>
  <si>
    <t>Supplies / Service / Works</t>
  </si>
  <si>
    <t>CONTRACT TYPE</t>
  </si>
  <si>
    <t>START DATE</t>
  </si>
  <si>
    <t>END DATE</t>
  </si>
  <si>
    <t>EXT PERIOD</t>
  </si>
  <si>
    <t>REVIEW DATE (6 MONTHS BEFORE END)</t>
  </si>
  <si>
    <t>£ VALUE TCV or p/a</t>
  </si>
  <si>
    <t>SUPPLIER</t>
  </si>
  <si>
    <t>ADDRESS</t>
  </si>
  <si>
    <t>SME (less 250 staff)</t>
  </si>
  <si>
    <t xml:space="preserve">Charity / voluntary </t>
  </si>
  <si>
    <t>Company Reg No</t>
  </si>
  <si>
    <t>LEAD SERVICE AREA</t>
  </si>
  <si>
    <t>VAT - RECOVERED Y or N</t>
  </si>
  <si>
    <t>LIVE</t>
  </si>
  <si>
    <t>PROC-4433</t>
  </si>
  <si>
    <t>CCN</t>
  </si>
  <si>
    <t xml:space="preserve">Housing development lead in times and build out rates 
Variation to Original PROC-3536 </t>
  </si>
  <si>
    <t>Services</t>
  </si>
  <si>
    <t>One off</t>
  </si>
  <si>
    <t xml:space="preserve">Capita Property &amp; Infrastructure 
TA Urban Vision </t>
  </si>
  <si>
    <t>72 Victoria Street 
Westminster 
London 
SW1H 0XA</t>
  </si>
  <si>
    <t>Y</t>
  </si>
  <si>
    <t>YES</t>
  </si>
  <si>
    <t>N</t>
  </si>
  <si>
    <t>PROC-4429</t>
  </si>
  <si>
    <t>SINGLE SOURCE</t>
  </si>
  <si>
    <t xml:space="preserve">Ecological Surveys and Advice </t>
  </si>
  <si>
    <t xml:space="preserve">Staffordshire Wildlife Trust </t>
  </si>
  <si>
    <t>Staffordshire Wildlife Trust 
The Woseley Centre 
Stafford 
ST17 0WT</t>
  </si>
  <si>
    <t>No</t>
  </si>
  <si>
    <t>259558 Charity
959609 LTD</t>
  </si>
  <si>
    <t xml:space="preserve">Regulatory Services </t>
  </si>
  <si>
    <t>N/a</t>
  </si>
  <si>
    <t>PROC-4343</t>
  </si>
  <si>
    <t>TENDER</t>
  </si>
  <si>
    <t xml:space="preserve">Grass Cutting at SM Countryside sites </t>
  </si>
  <si>
    <t xml:space="preserve">Recurring </t>
  </si>
  <si>
    <t xml:space="preserve">County Grounds </t>
  </si>
  <si>
    <t>Country Grounds Service Ltd,
Roaches View,
Kerry Hill Farm,
Eaves Lane,
Bucknall,
ST2 8NA</t>
  </si>
  <si>
    <t xml:space="preserve">Commissioning </t>
  </si>
  <si>
    <t>ENDED</t>
  </si>
  <si>
    <t>PROC-4121</t>
  </si>
  <si>
    <t>QUOTES</t>
  </si>
  <si>
    <t>Assessment of a viability Appraisal for planning application at Cliffe Rd Glossop</t>
  </si>
  <si>
    <t>One Off</t>
  </si>
  <si>
    <t xml:space="preserve">Keppie Massey </t>
  </si>
  <si>
    <t>Alabama House 
6 Rumford Place 
Liverpool
L3 9BY</t>
  </si>
  <si>
    <t xml:space="preserve">Planning </t>
  </si>
  <si>
    <t>WP 586</t>
  </si>
  <si>
    <t>SLA</t>
  </si>
  <si>
    <t xml:space="preserve">Contingency Planning </t>
  </si>
  <si>
    <t>Recurring</t>
  </si>
  <si>
    <t xml:space="preserve">Civil Contingency Unit </t>
  </si>
  <si>
    <t>Health &amp; Safety</t>
  </si>
  <si>
    <t>WP 585</t>
  </si>
  <si>
    <t>Derbyshire County Council</t>
  </si>
  <si>
    <t>PROC-4366</t>
  </si>
  <si>
    <t xml:space="preserve">Framework </t>
  </si>
  <si>
    <t xml:space="preserve">Appointment of Marketing agent for Granby Road Site B </t>
  </si>
  <si>
    <t xml:space="preserve">Services </t>
  </si>
  <si>
    <t>CBRE</t>
  </si>
  <si>
    <t>Regeneration</t>
  </si>
  <si>
    <t>PROC-4370</t>
  </si>
  <si>
    <t>Tender</t>
  </si>
  <si>
    <t xml:space="preserve">Design and print </t>
  </si>
  <si>
    <t xml:space="preserve">Hammer Design </t>
  </si>
  <si>
    <t>2a Hathersage Business Park, Heather Lane, Hathersage, Derbyshire. S32 1DP.</t>
  </si>
  <si>
    <t>PROC-3783</t>
  </si>
  <si>
    <t xml:space="preserve">Local Impact report 
Trans Pennine upgrade programme </t>
  </si>
  <si>
    <t xml:space="preserve">DCC Framework 
AECOM </t>
  </si>
  <si>
    <t>Derbyshire County Council 
Matlock town Hall 
Matlock 
AECOM 
Aldgate Tower, 2 Leaman St, London, E1 8FA</t>
  </si>
  <si>
    <t>PROC-1596</t>
  </si>
  <si>
    <t xml:space="preserve">Civils and Ground works Framework </t>
  </si>
  <si>
    <t>Works</t>
  </si>
  <si>
    <t>Alliance 
CT Construction
Hardyman 
Haystoun
MCP
3Shires</t>
  </si>
  <si>
    <t>Assets</t>
  </si>
  <si>
    <t>Various</t>
  </si>
  <si>
    <t>PROC-4055</t>
  </si>
  <si>
    <t>Quotes</t>
  </si>
  <si>
    <t>Replacement section of boundary fence at Biddulph Grange country Park</t>
  </si>
  <si>
    <t xml:space="preserve">Works </t>
  </si>
  <si>
    <t>A&amp; R Fencing</t>
  </si>
  <si>
    <t xml:space="preserve">Paxton Street 
Hanley 
Stoke on Trent
ST1 3SD
</t>
  </si>
  <si>
    <t>04609018</t>
  </si>
  <si>
    <t>PROC-4449</t>
  </si>
  <si>
    <t xml:space="preserve">CCN </t>
  </si>
  <si>
    <t xml:space="preserve">Logistics Support 
Leek Market Operations 
Variation to T2014_048 </t>
  </si>
  <si>
    <t>City B Group</t>
  </si>
  <si>
    <t>Unit 9,Stoke Business Park,Stoke-on-Trent,Staffs,ST14 1EZ</t>
  </si>
  <si>
    <t xml:space="preserve">County Hall 
Matlock </t>
  </si>
  <si>
    <t xml:space="preserve">Top Level CVP Code </t>
  </si>
  <si>
    <t>PROC-4403</t>
  </si>
  <si>
    <t xml:space="preserve">Single Source </t>
  </si>
  <si>
    <t xml:space="preserve">Repair to Drain in 
Whaley Bridge </t>
  </si>
  <si>
    <t>Rentokil</t>
  </si>
  <si>
    <t xml:space="preserve">2 Leaman St </t>
  </si>
  <si>
    <t xml:space="preserve">Repairs </t>
  </si>
  <si>
    <t>PROC-4344</t>
  </si>
  <si>
    <t>Framework</t>
  </si>
  <si>
    <t xml:space="preserve">Digital Portal </t>
  </si>
  <si>
    <t>Supply</t>
  </si>
  <si>
    <t>IEG4 Ltd One Vu</t>
  </si>
  <si>
    <t xml:space="preserve">London </t>
  </si>
  <si>
    <t>PROC-4208</t>
  </si>
  <si>
    <t>Single Source</t>
  </si>
  <si>
    <t xml:space="preserve">Building Condition Surveys 
Phase 1 at 5 sites </t>
  </si>
  <si>
    <t>Service</t>
  </si>
  <si>
    <t>Oakleaf Group</t>
  </si>
  <si>
    <t>E1 8FA</t>
  </si>
  <si>
    <t>JOINTY</t>
  </si>
  <si>
    <t>PROC-4412</t>
  </si>
  <si>
    <t xml:space="preserve">Air Quality testing </t>
  </si>
  <si>
    <t xml:space="preserve">Bureau Veritas </t>
  </si>
  <si>
    <t>Atlantic House 
Atlas Business Park
Wythenshawe 
Manchester
M22 5PR</t>
  </si>
  <si>
    <t xml:space="preserve">Environmental Health </t>
  </si>
  <si>
    <t>PROC-4283</t>
  </si>
  <si>
    <t>Fire Alarm System Upgrade</t>
  </si>
  <si>
    <t xml:space="preserve">First City Fire </t>
  </si>
  <si>
    <t>A2 Lingard Court 
Lingard Lane
Bredbury 
Stockport 
SK6 2QU</t>
  </si>
  <si>
    <t xml:space="preserve">Assets Compliance </t>
  </si>
  <si>
    <t>PROC-4442</t>
  </si>
  <si>
    <t xml:space="preserve">FRAMEWORK </t>
  </si>
  <si>
    <t xml:space="preserve">Gas Servicing audits on housing stock </t>
  </si>
  <si>
    <t xml:space="preserve">Icon Training and assessment </t>
  </si>
  <si>
    <t xml:space="preserve">Icon Training and Assessment
Unit C4 Water fold Park
Bury 
Lancs
BL9 7BR
</t>
  </si>
  <si>
    <t>PROC-4468</t>
  </si>
  <si>
    <t>Viability Study HPK/2019/0316</t>
  </si>
  <si>
    <t>PROC-4399</t>
  </si>
  <si>
    <t xml:space="preserve">Accelerated Housing delivery Programme - Project management support for Site Surveys </t>
  </si>
  <si>
    <t xml:space="preserve">Curtin's </t>
  </si>
  <si>
    <t xml:space="preserve">Regeneration </t>
  </si>
  <si>
    <t>PROC-4448</t>
  </si>
  <si>
    <t xml:space="preserve">Path Surfacing Ladderedge Country Park </t>
  </si>
  <si>
    <t>PROC-4473</t>
  </si>
  <si>
    <t xml:space="preserve">Network Pen Testing 
IT Security Testing </t>
  </si>
  <si>
    <t>1+1</t>
  </si>
  <si>
    <t xml:space="preserve">MTI Technology Limited </t>
  </si>
  <si>
    <t>Saltire Court, 20 Castle Terrace, Edinburgh EH1F 2EG</t>
  </si>
  <si>
    <t>SC112019</t>
  </si>
  <si>
    <t>IT</t>
  </si>
  <si>
    <t>PROC-4526</t>
  </si>
  <si>
    <t xml:space="preserve">Viability Study The Green Cheadle </t>
  </si>
  <si>
    <t>PROC-4120</t>
  </si>
  <si>
    <t xml:space="preserve">OJEU Tender </t>
  </si>
  <si>
    <t xml:space="preserve">Windows and Doors 
Capital Programme and Repairs and Maintenance requirements </t>
  </si>
  <si>
    <t>44221000-5</t>
  </si>
  <si>
    <t>LOT 1: The Casey Group 
LOT 2 : Elite Windows &amp; Doors 
             Glossop Glass &amp; Glazing 
LOT 3: Northern Glass Works</t>
  </si>
  <si>
    <t xml:space="preserve">Rydings Road
Rochdale 
Anncroft Rd 
Buxton 
Etherow Ind Estate 
Glossop
Manor Park Rd 
Glossop </t>
  </si>
  <si>
    <t>PROC-4384</t>
  </si>
  <si>
    <t xml:space="preserve">Replacement Stock fencing Ladderedge Park </t>
  </si>
  <si>
    <t xml:space="preserve">CE Horsford </t>
  </si>
  <si>
    <t>PROC-4282</t>
  </si>
  <si>
    <t xml:space="preserve">Car Park re surfacing </t>
  </si>
  <si>
    <t>Bethell Construction Ltd</t>
  </si>
  <si>
    <t>Dane House 
Europa Park 
Stoneclough Road 
Kearsley 
Manchester 
M26 1GE</t>
  </si>
  <si>
    <t>PROC-4478</t>
  </si>
  <si>
    <t>Consultancy 
Quote Via PROC-3207</t>
  </si>
  <si>
    <t xml:space="preserve">AHR </t>
  </si>
  <si>
    <t xml:space="preserve"> AHR Parson Chambers, 3 The Parsonage, Manchester, M3 2HW</t>
  </si>
  <si>
    <t>PROC-4355</t>
  </si>
  <si>
    <t xml:space="preserve">Green Bank Walkway 
</t>
  </si>
  <si>
    <t xml:space="preserve">LC  Contractors </t>
  </si>
  <si>
    <t>Vincent Avenue 
Southampton 
S016 6PQ</t>
  </si>
  <si>
    <t xml:space="preserve">Assets </t>
  </si>
  <si>
    <t>PROC-4481</t>
  </si>
  <si>
    <t xml:space="preserve">Purchase of mower </t>
  </si>
  <si>
    <t>Supplies</t>
  </si>
  <si>
    <t xml:space="preserve">F R Sharrock's </t>
  </si>
  <si>
    <t xml:space="preserve">Moss Lea Road 
Writington 
Wigan </t>
  </si>
  <si>
    <t>PROC-4482</t>
  </si>
  <si>
    <t xml:space="preserve">SINGLE SOURCE </t>
  </si>
  <si>
    <t xml:space="preserve">Update to Development of Business Plan </t>
  </si>
  <si>
    <t xml:space="preserve">Focus Consultants </t>
  </si>
  <si>
    <t>Millennium way west 
Phoenix Business Park 
Nottingham 
NG8 6AS</t>
  </si>
  <si>
    <t xml:space="preserve">Community </t>
  </si>
  <si>
    <t xml:space="preserve">Richard Howard </t>
  </si>
  <si>
    <t>Daniel Mccrory</t>
  </si>
  <si>
    <t>Jade Seddon</t>
  </si>
  <si>
    <t xml:space="preserve">Faye Plant </t>
  </si>
  <si>
    <t>Kate Hall</t>
  </si>
  <si>
    <t>Mark Preece</t>
  </si>
  <si>
    <t>Taya Cooper</t>
  </si>
  <si>
    <t>Christopher Johnson</t>
  </si>
  <si>
    <t>Steve Mycock</t>
  </si>
  <si>
    <t xml:space="preserve">Mark Walster </t>
  </si>
  <si>
    <t xml:space="preserve">Nicola Kemp </t>
  </si>
  <si>
    <t xml:space="preserve">Kerry Towers </t>
  </si>
  <si>
    <t>PROC-4246</t>
  </si>
  <si>
    <t>FRAMEWORK (mini Comp)</t>
  </si>
  <si>
    <t>Bathroom Renewals (HRA)</t>
  </si>
  <si>
    <t>Sovini Group ltd</t>
  </si>
  <si>
    <t>Atlantic House, Dunnings Bridge Rd, Bootle L30 4TH</t>
  </si>
  <si>
    <t>Sean O'Connor</t>
  </si>
  <si>
    <t>n/a</t>
  </si>
  <si>
    <t>PROC-4247</t>
  </si>
  <si>
    <t>Aids and Adaptations</t>
  </si>
  <si>
    <t>PROC-3788</t>
  </si>
  <si>
    <t>Roofing Replacements and Associated Works HRA</t>
  </si>
  <si>
    <t xml:space="preserve">Westhoughton Roofing and Property Services LTD
</t>
  </si>
  <si>
    <t xml:space="preserve">Unit 15 Barrs Fold Rd, Wingates, Westhoughton, Bolton </t>
  </si>
  <si>
    <t>Asses</t>
  </si>
  <si>
    <t>Peter Chadwick</t>
  </si>
  <si>
    <t>PROC-4196</t>
  </si>
  <si>
    <t>Arboricultural Services Framework</t>
  </si>
  <si>
    <t>Acorn Arboricultural Services
Ascent Tree Solutions
Bankswood Treecare Ltd
Hamps Valley Ltd
Idverde ltd
N&amp;J Tree Services Ltd
P Storer Tree services
P M Training ltd</t>
  </si>
  <si>
    <t xml:space="preserve">Various - Derbyshire and Staffordshire </t>
  </si>
  <si>
    <t>Development Control</t>
  </si>
  <si>
    <t>Monica Gillespie / Steve Massey</t>
  </si>
  <si>
    <t>PROC-4314</t>
  </si>
  <si>
    <t>PIR Electrical Testing</t>
  </si>
  <si>
    <t>Services / Works</t>
  </si>
  <si>
    <t>Electrical Saftey Compliance Ltd</t>
  </si>
  <si>
    <t>Corby Enterprise Centre, 
 London Road, 
 Priors Hall, 
 Corby, Northants NN17 5EU</t>
  </si>
  <si>
    <t>PROC-4486</t>
  </si>
  <si>
    <t xml:space="preserve">Civica Open Portal (SPD) upgrade and annual hosting </t>
  </si>
  <si>
    <t>Civica UK Ltd</t>
  </si>
  <si>
    <t>2 Burston Road, Putley, London SW15 6AR</t>
  </si>
  <si>
    <t>Transformation</t>
  </si>
  <si>
    <t>Tanya Cooper</t>
  </si>
  <si>
    <t>PROC-4249</t>
  </si>
  <si>
    <t xml:space="preserve">Glossop Indoor Market Hall and Phase Two Municipal Buildings Roof works </t>
  </si>
  <si>
    <t>Messenger Construction Ltd</t>
  </si>
  <si>
    <t>Collyweston Heritage Centre Main Road, Stamford PE9 3PQ</t>
  </si>
  <si>
    <t>PROC-4461</t>
  </si>
  <si>
    <t>FRAMEWORK (Direct Award)</t>
  </si>
  <si>
    <t>Nicholson Institute Consultancy</t>
  </si>
  <si>
    <t>Consultancy</t>
  </si>
  <si>
    <t>Communitites</t>
  </si>
  <si>
    <t>Kerry Towers</t>
  </si>
  <si>
    <t>PROC-4460</t>
  </si>
  <si>
    <t>NHLF Bid Glossop Halls Consultancy</t>
  </si>
  <si>
    <t>PROC-4459</t>
  </si>
  <si>
    <t>Glossop Indoor Market Hall Consultancy</t>
  </si>
  <si>
    <t>PROC-4409</t>
  </si>
  <si>
    <t>Cladding and Soffits Works Council Houses Gamesley Estate HRA</t>
  </si>
  <si>
    <t xml:space="preserve">Whittle Programmed Maintenance Ltd T/A Hankinson Whittle </t>
  </si>
  <si>
    <t xml:space="preserve">Cotton Place, 2 Ivy Street, Birkenhead, Wirral, CH41 5EF  </t>
  </si>
  <si>
    <t>PROC-4278</t>
  </si>
  <si>
    <t xml:space="preserve">Telephone alarm line rental </t>
  </si>
  <si>
    <t>Telesis</t>
  </si>
  <si>
    <t>2 Thomas Holden St, Bolton, BL1 2QG.</t>
  </si>
  <si>
    <t>Customer Services</t>
  </si>
  <si>
    <t>TBC</t>
  </si>
  <si>
    <t>PROC-4184</t>
  </si>
  <si>
    <t>Residential Stair lifts 
Lot 1 Installations 
Lot 2 Service &amp; Maintenace</t>
  </si>
  <si>
    <t xml:space="preserve">Stannah </t>
  </si>
  <si>
    <t>Watt Close, Andover, Hampshire, SP10 3SD</t>
  </si>
  <si>
    <t>Compliance</t>
  </si>
  <si>
    <t>PROC-4520</t>
  </si>
  <si>
    <t xml:space="preserve">Biddulph Valley Leisure Centre boundary wall repair </t>
  </si>
  <si>
    <t xml:space="preserve">Alliance Contracting Solutions </t>
  </si>
  <si>
    <t>Sidings Road 
Lowmoor Business Park 
Kirkby in Ashfield 
Notts 
NG17 7JZ</t>
  </si>
  <si>
    <t>08968681</t>
  </si>
  <si>
    <t>PROC-4312</t>
  </si>
  <si>
    <t>Independent Financial Viability Assessment for planning application ref. SMD/2019/0643</t>
  </si>
  <si>
    <t>PROC-4485</t>
  </si>
  <si>
    <t xml:space="preserve">Sub Contractors Framework 
Plumbing
Plastering
Joinery </t>
  </si>
  <si>
    <t>1 Brendan Fern 
2 Derby Gas Services
3 Fenxa Developments 
4 Victoria Baker Homes</t>
  </si>
  <si>
    <t>1 4520879
2 8369462
3 7755706
4 12875056</t>
  </si>
  <si>
    <t>Operational Services</t>
  </si>
  <si>
    <t>PROC-4419</t>
  </si>
  <si>
    <t xml:space="preserve">Pavillion Gardens Car park 
Structural repair works </t>
  </si>
  <si>
    <t xml:space="preserve">Roy Wright &amp; Co </t>
  </si>
  <si>
    <t xml:space="preserve">Kier Street 
Barnsley 
S70 2 PA </t>
  </si>
  <si>
    <t>PROC-4548 
PROC-4549
PROC-4550</t>
  </si>
  <si>
    <t xml:space="preserve">Exercise by Referral Programme </t>
  </si>
  <si>
    <t xml:space="preserve">1. New Bodies (Buxton &amp; New Mills) 
2. Glossop Leisure Centre
3. Chapel Leisure Centre </t>
  </si>
  <si>
    <t>PROC-4561</t>
  </si>
  <si>
    <t xml:space="preserve">Review of Vaibility study in relation to planning application </t>
  </si>
  <si>
    <t>y</t>
  </si>
  <si>
    <t>PROC-4479</t>
  </si>
  <si>
    <t>FRAMEWORK - DIRECT AWARD</t>
  </si>
  <si>
    <t>Purchase of Mechanical Street Sweepers (16t &amp; 18t) for Alliance Environmental Services</t>
  </si>
  <si>
    <t>Stock Sweepers ltd</t>
  </si>
  <si>
    <t>Innovation House
Speculation House
Cinderford
GL14 2YD</t>
  </si>
  <si>
    <t>Yes</t>
  </si>
  <si>
    <t>Service Commissioning</t>
  </si>
  <si>
    <t>J</t>
  </si>
  <si>
    <t>PROC-2257</t>
  </si>
  <si>
    <t>Hybrid Mail and Bulk Printing Services</t>
  </si>
  <si>
    <t>160,000 p/a</t>
  </si>
  <si>
    <t>PSL Print Mgmt Ltd</t>
  </si>
  <si>
    <t>A59 Red Scar Business Park Longridge Road
Preston
Lancashire
PR2 5ND</t>
  </si>
  <si>
    <t>PROC-3617</t>
  </si>
  <si>
    <t xml:space="preserve">Electronic Purchasing Card Solution 
(ePCS) </t>
  </si>
  <si>
    <t xml:space="preserve">Natwest Bank </t>
  </si>
  <si>
    <t>Commercial Banking 
North Staffordshire Office 
Churchill House, Regents road
Hanley ST1 3JJ</t>
  </si>
  <si>
    <t xml:space="preserve">Finance </t>
  </si>
  <si>
    <t>PROC-4377</t>
  </si>
  <si>
    <t>Future Leisure Facilities Strategy Consultancy Appointment</t>
  </si>
  <si>
    <t>FMG Consulting ltd (c/o Bloom Procurement services)</t>
  </si>
  <si>
    <t>Service Commisioning</t>
  </si>
  <si>
    <t>PROC-4529</t>
  </si>
  <si>
    <t>RFQ</t>
  </si>
  <si>
    <t>SMDC Local Plan Printing</t>
  </si>
  <si>
    <t>Blue Fox Technology</t>
  </si>
  <si>
    <t>PROC-4488</t>
  </si>
  <si>
    <t>Open Tender</t>
  </si>
  <si>
    <t>Leek Market Hall - Options Appraisal</t>
  </si>
  <si>
    <t>Quaterbridge Project management</t>
  </si>
  <si>
    <t>PROC-4531</t>
  </si>
  <si>
    <t>Car parking Strategy Consultancy (SMDC)</t>
  </si>
  <si>
    <t>Parking Matters</t>
  </si>
  <si>
    <t>PROC-4349</t>
  </si>
  <si>
    <t>Framework - further comp</t>
  </si>
  <si>
    <t>Brough Park - Play Area improvements, creation of MUGA &amp; new PLAY areas</t>
  </si>
  <si>
    <t>Kompan Ltd</t>
  </si>
  <si>
    <t>PROC-4571</t>
  </si>
  <si>
    <t xml:space="preserve">Replacement Board Walk at Biddulph Grange County park </t>
  </si>
  <si>
    <t xml:space="preserve">Faulkner Fnecing </t>
  </si>
  <si>
    <t>17 Mill Grove 
Cheadle 
ST10 1NF</t>
  </si>
  <si>
    <t xml:space="preserve">Service Commissioning </t>
  </si>
  <si>
    <t>PROC-4556</t>
  </si>
  <si>
    <t xml:space="preserve">Covid 19 Marshalls to support the environmental health team </t>
  </si>
  <si>
    <t xml:space="preserve">Red Snapper </t>
  </si>
  <si>
    <t>10 Alie Street 
London 
E1 8DE</t>
  </si>
  <si>
    <t>PROC-4593</t>
  </si>
  <si>
    <t xml:space="preserve">COVID 19 Environmental Health Pollution Officer </t>
  </si>
  <si>
    <t>Vivid</t>
  </si>
  <si>
    <t>2nd Floor, 100 Grays Inn Road
London
WC1X 8AL</t>
  </si>
  <si>
    <t>PROC-4575</t>
  </si>
  <si>
    <t>SiNGLE SOURCE</t>
  </si>
  <si>
    <t>Buxton HAZ Community Engagement Plan</t>
  </si>
  <si>
    <t>University of Derby - Designing by Dialogues SHED</t>
  </si>
  <si>
    <t>PROC-4576</t>
  </si>
  <si>
    <t>Buxton HAZ Cultural Consortium Pilot Project</t>
  </si>
  <si>
    <t>Cultural Consortium - Babbling Vagabonds and Illuminous</t>
  </si>
  <si>
    <t>PROC-4544</t>
  </si>
  <si>
    <t xml:space="preserve">Capacity Support for HE HIF Roundabout Project </t>
  </si>
  <si>
    <t>AECOM</t>
  </si>
  <si>
    <t>PROC-4545</t>
  </si>
  <si>
    <t>Glossop Halls LLP (D2N2) Bid Consultancy (Market MB and Vic Hall)</t>
  </si>
  <si>
    <t>Focus Consultants 2010 LLP</t>
  </si>
  <si>
    <t>1 Pinnacle Way
Pride Park
Derby
dE24 6ZS</t>
  </si>
  <si>
    <t>PROC-4317</t>
  </si>
  <si>
    <t xml:space="preserve">Buxton Footfall Survey </t>
  </si>
  <si>
    <t>+1+1</t>
  </si>
  <si>
    <t xml:space="preserve">Spring Board </t>
  </si>
  <si>
    <t>Libra House 
Sunrise Parkway
Milton Keynes
Bucks 
MK14 6PH</t>
  </si>
  <si>
    <t>PROC-4651</t>
  </si>
  <si>
    <t xml:space="preserve">Viability assessment 
HPK/2019/2080
Bathamgate Peak Dale </t>
  </si>
  <si>
    <t xml:space="preserve">One Off </t>
  </si>
  <si>
    <t>PROC-4578</t>
  </si>
  <si>
    <t xml:space="preserve">Independent review of Stability report (Money Stone Quarry) </t>
  </si>
  <si>
    <t xml:space="preserve">Wardell Armsrtong </t>
  </si>
  <si>
    <t>Sir Henry Doulton House 
Forge Lane Etruria 
Stoke on Trent 
ST1 5BD</t>
  </si>
  <si>
    <t>PROC-4649</t>
  </si>
  <si>
    <t xml:space="preserve">Protective Screens 
Desk Top Protection Screens - 
May 2021 Elections </t>
  </si>
  <si>
    <t xml:space="preserve">Goods </t>
  </si>
  <si>
    <t xml:space="preserve">The Plastic People </t>
  </si>
  <si>
    <t>The Plastic People 221 Pontefract Lane, Cross Green, Leeds LS9 0DX</t>
  </si>
  <si>
    <t>PROC-4436</t>
  </si>
  <si>
    <t xml:space="preserve">PPE
Personal Protective Equipment and corporate work wear </t>
  </si>
  <si>
    <t xml:space="preserve">Accomodation Supplies </t>
  </si>
  <si>
    <t>Chichester Business Centre, Chichester St, Rochdale OL16 2AU</t>
  </si>
  <si>
    <t>PROC-2447</t>
  </si>
  <si>
    <t xml:space="preserve">Staff Support and Counselling </t>
  </si>
  <si>
    <t xml:space="preserve">Northstaffordshire Healthcare Trust </t>
  </si>
  <si>
    <t>Staff Support &amp; Counselling Service
Longton Cottage Hospital
Longton, Stoke-on-Trent
Staffordshire
ST3 4QX</t>
  </si>
  <si>
    <t>Human Resources</t>
  </si>
  <si>
    <t>PROC-4248</t>
  </si>
  <si>
    <t>Central Heating and Boiler replacements HRA 2021/22</t>
  </si>
  <si>
    <t xml:space="preserve">Renuvo Limited </t>
  </si>
  <si>
    <t xml:space="preserve">Renuvo Limited
Unit 1, Kingsbury Link
Trinity Road
Tamworth
Staffs 
B78 2EX </t>
  </si>
  <si>
    <t>PROC-4408</t>
  </si>
  <si>
    <t xml:space="preserve">PUBLIC to PUBLIC </t>
  </si>
  <si>
    <t>Fairfield Roundabout - Design and PM Support</t>
  </si>
  <si>
    <t>PROC-4602</t>
  </si>
  <si>
    <t>ReopeningHighStreetsSafely A4 PDF factsheets and folders content, design, production, and distribution</t>
  </si>
  <si>
    <t>So Marketing Ltd</t>
  </si>
  <si>
    <t>50 Broad Street
Leek
Staffordshire Moorlands
ST13 5NS</t>
  </si>
  <si>
    <t>PROC-4630</t>
  </si>
  <si>
    <t>Facilitated Stakeholder Workshop - options for Cheadle town centre</t>
  </si>
  <si>
    <t>The Consultation Institute (TCL)</t>
  </si>
  <si>
    <t>Baystrait House
Station Road
Biggleswade
Beds
SG18 8AL</t>
  </si>
  <si>
    <t>Jo Bagnall</t>
  </si>
  <si>
    <t>PROC-4636</t>
  </si>
  <si>
    <t>MRP Strategy &amp; Policy Review</t>
  </si>
  <si>
    <t xml:space="preserve">Link Group Treasury Services
</t>
  </si>
  <si>
    <t>6th Floor
65 Gresham Street
London
EC2V 7NQ</t>
  </si>
  <si>
    <t>Finance</t>
  </si>
  <si>
    <t>PROC-4629</t>
  </si>
  <si>
    <t>Glossop Halls Private Operator Consultancy Support</t>
  </si>
  <si>
    <t>Quaterbridge Project management Ltd</t>
  </si>
  <si>
    <t>2 West Stockwell Street
Colchester
Essex
CO1 1HQ</t>
  </si>
  <si>
    <t>Communities</t>
  </si>
  <si>
    <t>PROC-4625</t>
  </si>
  <si>
    <t>Capital Accounting Valuations 20/21</t>
  </si>
  <si>
    <t xml:space="preserve"> 03/02/21</t>
  </si>
  <si>
    <t>Capita</t>
  </si>
  <si>
    <t>Quadrant, The Silverlink North, Cobalt Business Park,
North Tyneside, NE27 0BY</t>
  </si>
  <si>
    <t>PROC-4599</t>
  </si>
  <si>
    <t>FRAMEWORK</t>
  </si>
  <si>
    <t>Glossop Halls Phase 2 Project management and and quantity surveying</t>
  </si>
  <si>
    <t>OC357628</t>
  </si>
  <si>
    <t>PROC-4304</t>
  </si>
  <si>
    <t>HRA Passenger Lifts - Design Consultancy</t>
  </si>
  <si>
    <t>MAND PSL ltd</t>
  </si>
  <si>
    <t>150 Eltham Hill
Greenwich
Greater London
SE9 5EA</t>
  </si>
  <si>
    <t>Assests</t>
  </si>
  <si>
    <t xml:space="preserve">Amenity Grass Cutting at informal countryside sites </t>
  </si>
  <si>
    <t xml:space="preserve">Operational Services </t>
  </si>
  <si>
    <t>PROC-4567</t>
  </si>
  <si>
    <t xml:space="preserve">Boundary Walls Repair 
Leek Old Cemetery and St Edwards Church </t>
  </si>
  <si>
    <t>Messenger Construction</t>
  </si>
  <si>
    <t>Collyweston Heritage Centre
Main Road
Collyweston
Stamford 
PE9 3PQ</t>
  </si>
  <si>
    <t>07608158</t>
  </si>
  <si>
    <t>PROC-4484</t>
  </si>
  <si>
    <t>Manor Park Scour protection and Riverbank Stabalisation Design</t>
  </si>
  <si>
    <t>RAB Consulting (C/o Bloom Procurement Services)</t>
  </si>
  <si>
    <t>PROC-4462</t>
  </si>
  <si>
    <t>IT Managed Service Contract</t>
  </si>
  <si>
    <t>(1+1)</t>
  </si>
  <si>
    <t>Northgate Public Services (UK) Ltd</t>
  </si>
  <si>
    <t>1st Floor Imex Centre 575-599 Maxted Road Hemmel Hempstead Hertfordshire HP2 7DX</t>
  </si>
  <si>
    <t>PROC-4386</t>
  </si>
  <si>
    <t>Track repairs Biddulph Valley Way - Whitemore section</t>
  </si>
  <si>
    <t>R.G.S</t>
  </si>
  <si>
    <t xml:space="preserve">78 Selbourned Road 
Leek 
Staffordshire </t>
  </si>
  <si>
    <t>memorialman@outlook.com</t>
  </si>
  <si>
    <t>PROC-4600</t>
  </si>
  <si>
    <t xml:space="preserve">Replacement Fencing </t>
  </si>
  <si>
    <t xml:space="preserve">SP Rose </t>
  </si>
  <si>
    <t>470 Haucknall Road
Nottingham 
NG5 1NX</t>
  </si>
  <si>
    <t>Commissioning</t>
  </si>
  <si>
    <t>Sally Curley</t>
  </si>
  <si>
    <t>PROC-4632</t>
  </si>
  <si>
    <t xml:space="preserve">The Crescent Buxton </t>
  </si>
  <si>
    <t xml:space="preserve">The Cresent Buxton </t>
  </si>
  <si>
    <t xml:space="preserve">The Crescent 
Buxton 
Derbyshire </t>
  </si>
  <si>
    <t>PROC-4624</t>
  </si>
  <si>
    <t xml:space="preserve">Development of Branding toolkit </t>
  </si>
  <si>
    <t xml:space="preserve">One off </t>
  </si>
  <si>
    <t>Common Ground Communications Ltd</t>
  </si>
  <si>
    <t>Studio G, 25-27 Stokes Croft, Bristol
BS1 3PY</t>
  </si>
  <si>
    <t>Helen Papakhan</t>
  </si>
  <si>
    <t>PROC-4638</t>
  </si>
  <si>
    <t xml:space="preserve">QUOTES </t>
  </si>
  <si>
    <t xml:space="preserve">Viability assessment 
Hawkeshead Mill </t>
  </si>
  <si>
    <t xml:space="preserve">Bruton Knowles </t>
  </si>
  <si>
    <t>Ben Haywood</t>
  </si>
  <si>
    <t>PROC-4569</t>
  </si>
  <si>
    <t xml:space="preserve">Tourisim Marketing for Central Area High Peak </t>
  </si>
  <si>
    <t xml:space="preserve">East Midlands Chamber </t>
  </si>
  <si>
    <t>East Midlands Chamber
Marketing Peak District &amp; Derbyshire
Commerce House
Millennium Way
Chesterfield
S41 8ND</t>
  </si>
  <si>
    <t xml:space="preserve">Lindsay Wetton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</si>
</sst>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164" fontId="1" fillId="2" borderId="1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4" fillId="0" borderId="1" xfId="2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4" fontId="3" fillId="0" borderId="2" xfId="0" applyNumberFormat="1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left"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4" fontId="6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4" fontId="5" fillId="0" borderId="1" xfId="2" applyNumberFormat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0" xfId="3" applyFont="1" applyAlignment="1" applyProtection="1">
      <alignment wrapText="1"/>
    </xf>
  </cellXfs>
  <cellStyles count="4">
    <cellStyle name="Comma 2" xfId="2" xr:uid="{00000000-0005-0000-0000-000000000000}"/>
    <cellStyle name="Comma 4" xfId="1" xr:uid="{00000000-0005-0000-0000-000001000000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udson, Donna" id="{601354FE-87D0-41EB-A174-EE3A9B68A589}" userId="S::DonnaH@highpeak.gov.uk::83668e13-eea7-4b9b-93f3-8ec3859e854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9" dT="2020-12-02T17:20:37.09" personId="{601354FE-87D0-41EB-A174-EE3A9B68A589}" id="{035CEF0A-A5B8-4959-8527-59735EF6A624}">
    <text>Project Officer:  Now expects work not to be completed until Mar 21. Email Legal re JCT requirements to update and reflect this change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memorialman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V16"/>
  <sheetViews>
    <sheetView zoomScale="80" zoomScaleNormal="80" workbookViewId="0">
      <selection activeCell="G5" sqref="G5"/>
    </sheetView>
  </sheetViews>
  <sheetFormatPr defaultRowHeight="15" x14ac:dyDescent="0.25"/>
  <cols>
    <col min="1" max="1" width="3.28515625" customWidth="1"/>
    <col min="2" max="2" width="3.7109375" customWidth="1"/>
    <col min="3" max="3" width="3" customWidth="1"/>
    <col min="4" max="4" width="6.7109375" customWidth="1"/>
    <col min="5" max="5" width="5.85546875" customWidth="1"/>
    <col min="7" max="7" width="12" customWidth="1"/>
    <col min="8" max="8" width="26.5703125" customWidth="1"/>
    <col min="9" max="10" width="11.140625" customWidth="1"/>
    <col min="11" max="11" width="12" customWidth="1"/>
    <col min="12" max="12" width="11.7109375" customWidth="1"/>
    <col min="15" max="15" width="13.5703125" customWidth="1"/>
    <col min="16" max="16" width="22.28515625" customWidth="1"/>
    <col min="17" max="17" width="25.42578125" customWidth="1"/>
    <col min="18" max="18" width="6.28515625" customWidth="1"/>
    <col min="19" max="19" width="4.140625" customWidth="1"/>
    <col min="20" max="20" width="10.7109375" customWidth="1"/>
    <col min="21" max="21" width="14.28515625" customWidth="1"/>
  </cols>
  <sheetData>
    <row r="4" spans="1:22" s="3" customFormat="1" ht="76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</row>
    <row r="5" spans="1:22" s="3" customFormat="1" ht="51" customHeight="1" x14ac:dyDescent="0.25">
      <c r="A5" s="4" t="s">
        <v>30</v>
      </c>
      <c r="B5" s="4" t="s">
        <v>32</v>
      </c>
      <c r="C5" s="4" t="s">
        <v>32</v>
      </c>
      <c r="D5" s="4" t="s">
        <v>0</v>
      </c>
      <c r="E5" s="4" t="s">
        <v>22</v>
      </c>
      <c r="F5" s="5" t="s">
        <v>23</v>
      </c>
      <c r="G5" s="4" t="s">
        <v>24</v>
      </c>
      <c r="H5" s="5" t="s">
        <v>25</v>
      </c>
      <c r="I5" s="5" t="s">
        <v>26</v>
      </c>
      <c r="J5" s="4" t="s">
        <v>27</v>
      </c>
      <c r="K5" s="6">
        <v>43976</v>
      </c>
      <c r="L5" s="6">
        <v>44043</v>
      </c>
      <c r="M5" s="7"/>
      <c r="N5" s="4"/>
      <c r="O5" s="8">
        <v>4930</v>
      </c>
      <c r="P5" s="4" t="s">
        <v>28</v>
      </c>
      <c r="Q5" s="9" t="s">
        <v>29</v>
      </c>
      <c r="R5" s="7"/>
      <c r="S5" s="7"/>
      <c r="T5" s="7"/>
      <c r="U5" s="4"/>
      <c r="V5" s="7" t="s">
        <v>30</v>
      </c>
    </row>
    <row r="6" spans="1:22" s="10" customFormat="1" ht="56.25" customHeight="1" x14ac:dyDescent="0.25">
      <c r="A6" s="4" t="s">
        <v>32</v>
      </c>
      <c r="B6" s="4" t="s">
        <v>30</v>
      </c>
      <c r="C6" s="4" t="s">
        <v>32</v>
      </c>
      <c r="D6" s="4" t="s">
        <v>1</v>
      </c>
      <c r="E6" s="4" t="s">
        <v>22</v>
      </c>
      <c r="F6" s="5" t="s">
        <v>33</v>
      </c>
      <c r="G6" s="4" t="s">
        <v>34</v>
      </c>
      <c r="H6" s="5" t="s">
        <v>35</v>
      </c>
      <c r="I6" s="5" t="s">
        <v>26</v>
      </c>
      <c r="J6" s="4" t="s">
        <v>45</v>
      </c>
      <c r="K6" s="6">
        <v>43952</v>
      </c>
      <c r="L6" s="6">
        <v>44681</v>
      </c>
      <c r="M6" s="7"/>
      <c r="N6" s="4"/>
      <c r="O6" s="8">
        <f>24484*2</f>
        <v>48968</v>
      </c>
      <c r="P6" s="4" t="s">
        <v>36</v>
      </c>
      <c r="Q6" s="9" t="s">
        <v>37</v>
      </c>
      <c r="R6" s="7" t="s">
        <v>38</v>
      </c>
      <c r="S6" s="7" t="s">
        <v>31</v>
      </c>
      <c r="T6" s="4" t="s">
        <v>39</v>
      </c>
      <c r="U6" s="4" t="s">
        <v>40</v>
      </c>
      <c r="V6" s="7" t="s">
        <v>30</v>
      </c>
    </row>
    <row r="7" spans="1:22" s="3" customFormat="1" ht="97.5" customHeight="1" x14ac:dyDescent="0.25">
      <c r="A7" s="4" t="s">
        <v>32</v>
      </c>
      <c r="B7" s="4" t="s">
        <v>30</v>
      </c>
      <c r="C7" s="4" t="s">
        <v>32</v>
      </c>
      <c r="D7" s="4" t="s">
        <v>1</v>
      </c>
      <c r="E7" s="4" t="s">
        <v>22</v>
      </c>
      <c r="F7" s="5" t="s">
        <v>42</v>
      </c>
      <c r="G7" s="4" t="s">
        <v>43</v>
      </c>
      <c r="H7" s="5" t="s">
        <v>44</v>
      </c>
      <c r="I7" s="5" t="s">
        <v>26</v>
      </c>
      <c r="J7" s="4" t="s">
        <v>45</v>
      </c>
      <c r="K7" s="6">
        <v>43952</v>
      </c>
      <c r="L7" s="6">
        <v>44286</v>
      </c>
      <c r="M7" s="7">
        <v>0</v>
      </c>
      <c r="N7" s="4"/>
      <c r="O7" s="8">
        <v>16783</v>
      </c>
      <c r="P7" s="4" t="s">
        <v>46</v>
      </c>
      <c r="Q7" s="9" t="s">
        <v>47</v>
      </c>
      <c r="R7" s="7" t="s">
        <v>30</v>
      </c>
      <c r="S7" s="7" t="s">
        <v>38</v>
      </c>
      <c r="T7" s="7"/>
      <c r="U7" s="4" t="s">
        <v>48</v>
      </c>
      <c r="V7" s="7" t="s">
        <v>30</v>
      </c>
    </row>
    <row r="8" spans="1:22" s="3" customFormat="1" ht="60" customHeight="1" x14ac:dyDescent="0.25">
      <c r="A8" s="4" t="s">
        <v>30</v>
      </c>
      <c r="B8" s="4" t="s">
        <v>32</v>
      </c>
      <c r="C8" s="4" t="s">
        <v>32</v>
      </c>
      <c r="D8" s="4" t="s">
        <v>0</v>
      </c>
      <c r="E8" s="4" t="s">
        <v>49</v>
      </c>
      <c r="F8" s="5" t="s">
        <v>50</v>
      </c>
      <c r="G8" s="4" t="s">
        <v>51</v>
      </c>
      <c r="H8" s="5" t="s">
        <v>52</v>
      </c>
      <c r="I8" s="5" t="s">
        <v>26</v>
      </c>
      <c r="J8" s="4" t="s">
        <v>53</v>
      </c>
      <c r="K8" s="6">
        <v>43617</v>
      </c>
      <c r="L8" s="6">
        <v>44043</v>
      </c>
      <c r="M8" s="7">
        <v>0</v>
      </c>
      <c r="N8" s="4"/>
      <c r="O8" s="8">
        <v>2750</v>
      </c>
      <c r="P8" s="4" t="s">
        <v>54</v>
      </c>
      <c r="Q8" s="9" t="s">
        <v>55</v>
      </c>
      <c r="R8" s="7"/>
      <c r="S8" s="7" t="s">
        <v>38</v>
      </c>
      <c r="T8" s="7"/>
      <c r="U8" s="4" t="s">
        <v>56</v>
      </c>
      <c r="V8" s="7" t="s">
        <v>30</v>
      </c>
    </row>
    <row r="9" spans="1:22" s="3" customFormat="1" ht="38.25" x14ac:dyDescent="0.25">
      <c r="A9" s="4" t="s">
        <v>32</v>
      </c>
      <c r="B9" s="4" t="s">
        <v>30</v>
      </c>
      <c r="C9" s="4" t="s">
        <v>32</v>
      </c>
      <c r="D9" s="4" t="s">
        <v>1</v>
      </c>
      <c r="E9" s="4" t="s">
        <v>22</v>
      </c>
      <c r="F9" s="5" t="s">
        <v>57</v>
      </c>
      <c r="G9" s="4" t="s">
        <v>58</v>
      </c>
      <c r="H9" s="5" t="s">
        <v>59</v>
      </c>
      <c r="I9" s="5" t="s">
        <v>26</v>
      </c>
      <c r="J9" s="4" t="s">
        <v>60</v>
      </c>
      <c r="K9" s="6">
        <v>43922</v>
      </c>
      <c r="L9" s="6">
        <v>44651</v>
      </c>
      <c r="M9" s="7">
        <v>0</v>
      </c>
      <c r="N9" s="4"/>
      <c r="O9" s="8">
        <f>9963*2</f>
        <v>19926</v>
      </c>
      <c r="P9" s="4" t="s">
        <v>61</v>
      </c>
      <c r="Q9" s="9"/>
      <c r="R9" s="7"/>
      <c r="S9" s="7" t="s">
        <v>38</v>
      </c>
      <c r="T9" s="7"/>
      <c r="U9" s="4" t="s">
        <v>62</v>
      </c>
      <c r="V9" s="7" t="s">
        <v>30</v>
      </c>
    </row>
    <row r="10" spans="1:22" s="3" customFormat="1" ht="25.5" x14ac:dyDescent="0.25">
      <c r="A10" s="4" t="s">
        <v>30</v>
      </c>
      <c r="B10" s="4" t="s">
        <v>32</v>
      </c>
      <c r="C10" s="4" t="s">
        <v>32</v>
      </c>
      <c r="D10" s="4" t="s">
        <v>0</v>
      </c>
      <c r="E10" s="4" t="s">
        <v>22</v>
      </c>
      <c r="F10" s="5" t="s">
        <v>63</v>
      </c>
      <c r="G10" s="4" t="s">
        <v>58</v>
      </c>
      <c r="H10" s="5" t="s">
        <v>59</v>
      </c>
      <c r="I10" s="5" t="s">
        <v>26</v>
      </c>
      <c r="J10" s="4" t="s">
        <v>60</v>
      </c>
      <c r="K10" s="6">
        <v>43556</v>
      </c>
      <c r="L10" s="6">
        <v>44651</v>
      </c>
      <c r="M10" s="7">
        <v>0</v>
      </c>
      <c r="N10" s="4"/>
      <c r="O10" s="8">
        <f>14800*3</f>
        <v>44400</v>
      </c>
      <c r="P10" s="4" t="s">
        <v>64</v>
      </c>
      <c r="Q10" s="9" t="s">
        <v>98</v>
      </c>
      <c r="R10" s="7"/>
      <c r="S10" s="7" t="s">
        <v>38</v>
      </c>
      <c r="T10" s="7"/>
      <c r="U10" s="4" t="s">
        <v>62</v>
      </c>
      <c r="V10" s="7" t="s">
        <v>30</v>
      </c>
    </row>
    <row r="11" spans="1:22" s="3" customFormat="1" ht="45.75" customHeight="1" x14ac:dyDescent="0.25">
      <c r="A11" s="4" t="s">
        <v>30</v>
      </c>
      <c r="B11" s="4" t="s">
        <v>32</v>
      </c>
      <c r="C11" s="4" t="s">
        <v>32</v>
      </c>
      <c r="D11" s="4" t="s">
        <v>0</v>
      </c>
      <c r="E11" s="4" t="s">
        <v>22</v>
      </c>
      <c r="F11" s="5" t="s">
        <v>65</v>
      </c>
      <c r="G11" s="4" t="s">
        <v>66</v>
      </c>
      <c r="H11" s="5" t="s">
        <v>67</v>
      </c>
      <c r="I11" s="5" t="s">
        <v>68</v>
      </c>
      <c r="J11" s="4" t="s">
        <v>27</v>
      </c>
      <c r="K11" s="6">
        <v>43990</v>
      </c>
      <c r="L11" s="6">
        <v>44165</v>
      </c>
      <c r="M11" s="7">
        <v>0</v>
      </c>
      <c r="N11" s="4"/>
      <c r="O11" s="8">
        <v>10000</v>
      </c>
      <c r="P11" s="4" t="s">
        <v>69</v>
      </c>
      <c r="Q11" s="9"/>
      <c r="R11" s="7"/>
      <c r="S11" s="7" t="s">
        <v>38</v>
      </c>
      <c r="T11" s="7"/>
      <c r="U11" s="4" t="s">
        <v>70</v>
      </c>
      <c r="V11" s="7" t="s">
        <v>30</v>
      </c>
    </row>
    <row r="12" spans="1:22" s="3" customFormat="1" ht="57" customHeight="1" x14ac:dyDescent="0.25">
      <c r="A12" s="4" t="s">
        <v>30</v>
      </c>
      <c r="B12" s="4" t="s">
        <v>32</v>
      </c>
      <c r="C12" s="4" t="s">
        <v>32</v>
      </c>
      <c r="D12" s="4" t="s">
        <v>0</v>
      </c>
      <c r="E12" s="4" t="s">
        <v>22</v>
      </c>
      <c r="F12" s="5" t="s">
        <v>71</v>
      </c>
      <c r="G12" s="4" t="s">
        <v>72</v>
      </c>
      <c r="H12" s="5" t="s">
        <v>73</v>
      </c>
      <c r="I12" s="5" t="s">
        <v>26</v>
      </c>
      <c r="J12" s="4" t="s">
        <v>53</v>
      </c>
      <c r="K12" s="6">
        <v>43983</v>
      </c>
      <c r="L12" s="6">
        <v>44185</v>
      </c>
      <c r="M12" s="7">
        <v>0</v>
      </c>
      <c r="N12" s="4"/>
      <c r="O12" s="8">
        <v>12350</v>
      </c>
      <c r="P12" s="4" t="s">
        <v>74</v>
      </c>
      <c r="Q12" s="9" t="s">
        <v>75</v>
      </c>
      <c r="R12" s="7" t="s">
        <v>30</v>
      </c>
      <c r="S12" s="7" t="s">
        <v>38</v>
      </c>
      <c r="T12" s="7"/>
      <c r="U12" s="4" t="s">
        <v>70</v>
      </c>
      <c r="V12" s="7" t="s">
        <v>30</v>
      </c>
    </row>
    <row r="13" spans="1:22" s="3" customFormat="1" ht="47.25" customHeight="1" thickBot="1" x14ac:dyDescent="0.3">
      <c r="A13" s="4" t="s">
        <v>30</v>
      </c>
      <c r="B13" s="4" t="s">
        <v>32</v>
      </c>
      <c r="C13" s="4" t="s">
        <v>32</v>
      </c>
      <c r="D13" s="4" t="s">
        <v>0</v>
      </c>
      <c r="E13" s="4" t="s">
        <v>22</v>
      </c>
      <c r="F13" s="5" t="s">
        <v>76</v>
      </c>
      <c r="G13" s="4" t="s">
        <v>66</v>
      </c>
      <c r="H13" s="5" t="s">
        <v>77</v>
      </c>
      <c r="I13" s="5" t="s">
        <v>68</v>
      </c>
      <c r="J13" s="4" t="s">
        <v>53</v>
      </c>
      <c r="K13" s="6">
        <v>43985</v>
      </c>
      <c r="L13" s="6">
        <v>44196</v>
      </c>
      <c r="M13" s="7">
        <v>0</v>
      </c>
      <c r="N13" s="4">
        <v>0</v>
      </c>
      <c r="O13" s="8">
        <v>49959.93</v>
      </c>
      <c r="P13" s="4" t="s">
        <v>78</v>
      </c>
      <c r="Q13" s="9" t="s">
        <v>79</v>
      </c>
      <c r="R13" s="7" t="s">
        <v>32</v>
      </c>
      <c r="S13" s="7"/>
      <c r="T13" s="7" t="s">
        <v>41</v>
      </c>
      <c r="U13" s="4" t="s">
        <v>70</v>
      </c>
      <c r="V13" s="7" t="s">
        <v>30</v>
      </c>
    </row>
    <row r="14" spans="1:22" s="3" customFormat="1" ht="92.25" customHeight="1" x14ac:dyDescent="0.2">
      <c r="A14" s="4" t="s">
        <v>30</v>
      </c>
      <c r="B14" s="4" t="s">
        <v>30</v>
      </c>
      <c r="C14" s="4" t="s">
        <v>30</v>
      </c>
      <c r="D14" s="4" t="s">
        <v>2</v>
      </c>
      <c r="E14" s="4" t="s">
        <v>22</v>
      </c>
      <c r="F14" s="5" t="s">
        <v>80</v>
      </c>
      <c r="G14" s="4" t="s">
        <v>81</v>
      </c>
      <c r="H14" s="5" t="s">
        <v>81</v>
      </c>
      <c r="I14" s="5" t="s">
        <v>82</v>
      </c>
      <c r="J14" s="4" t="s">
        <v>60</v>
      </c>
      <c r="K14" s="6">
        <v>43983</v>
      </c>
      <c r="L14" s="6">
        <v>44347</v>
      </c>
      <c r="M14" s="7">
        <v>1</v>
      </c>
      <c r="N14" s="4"/>
      <c r="O14" s="8">
        <v>200000</v>
      </c>
      <c r="P14" s="11" t="s">
        <v>83</v>
      </c>
      <c r="Q14" s="9" t="s">
        <v>85</v>
      </c>
      <c r="R14" s="7"/>
      <c r="S14" s="7" t="s">
        <v>32</v>
      </c>
      <c r="T14" s="7"/>
      <c r="U14" s="4" t="s">
        <v>84</v>
      </c>
      <c r="V14" s="7" t="s">
        <v>30</v>
      </c>
    </row>
    <row r="15" spans="1:22" s="3" customFormat="1" ht="52.5" customHeight="1" x14ac:dyDescent="0.25">
      <c r="A15" s="4" t="s">
        <v>32</v>
      </c>
      <c r="B15" s="4" t="s">
        <v>30</v>
      </c>
      <c r="C15" s="4" t="s">
        <v>32</v>
      </c>
      <c r="D15" s="4" t="s">
        <v>1</v>
      </c>
      <c r="E15" s="4" t="s">
        <v>22</v>
      </c>
      <c r="F15" s="5" t="s">
        <v>86</v>
      </c>
      <c r="G15" s="4" t="s">
        <v>87</v>
      </c>
      <c r="H15" s="5" t="s">
        <v>88</v>
      </c>
      <c r="I15" s="5" t="s">
        <v>89</v>
      </c>
      <c r="J15" s="4" t="s">
        <v>53</v>
      </c>
      <c r="K15" s="6">
        <v>44013</v>
      </c>
      <c r="L15" s="6">
        <v>44135</v>
      </c>
      <c r="M15" s="7">
        <v>0</v>
      </c>
      <c r="N15" s="4"/>
      <c r="O15" s="8">
        <v>5000</v>
      </c>
      <c r="P15" s="4" t="s">
        <v>90</v>
      </c>
      <c r="Q15" s="9" t="s">
        <v>91</v>
      </c>
      <c r="R15" s="7" t="s">
        <v>30</v>
      </c>
      <c r="S15" s="7" t="s">
        <v>32</v>
      </c>
      <c r="T15" s="12" t="s">
        <v>92</v>
      </c>
      <c r="U15" s="4" t="s">
        <v>48</v>
      </c>
      <c r="V15" s="7" t="s">
        <v>30</v>
      </c>
    </row>
    <row r="16" spans="1:22" s="3" customFormat="1" ht="84.75" customHeight="1" x14ac:dyDescent="0.25">
      <c r="A16" s="4" t="s">
        <v>32</v>
      </c>
      <c r="B16" s="4" t="s">
        <v>30</v>
      </c>
      <c r="C16" s="4" t="s">
        <v>32</v>
      </c>
      <c r="D16" s="4" t="s">
        <v>1</v>
      </c>
      <c r="E16" s="4" t="s">
        <v>22</v>
      </c>
      <c r="F16" s="5" t="s">
        <v>93</v>
      </c>
      <c r="G16" s="4" t="s">
        <v>94</v>
      </c>
      <c r="H16" s="5" t="s">
        <v>95</v>
      </c>
      <c r="I16" s="5" t="s">
        <v>26</v>
      </c>
      <c r="J16" s="4" t="s">
        <v>45</v>
      </c>
      <c r="K16" s="6">
        <v>43995</v>
      </c>
      <c r="L16" s="6">
        <v>44043</v>
      </c>
      <c r="M16" s="7">
        <v>0</v>
      </c>
      <c r="N16" s="4"/>
      <c r="O16" s="8">
        <v>9980</v>
      </c>
      <c r="P16" s="7" t="s">
        <v>96</v>
      </c>
      <c r="Q16" s="4" t="s">
        <v>97</v>
      </c>
      <c r="R16" s="7" t="s">
        <v>32</v>
      </c>
      <c r="S16" s="7"/>
      <c r="T16" s="7"/>
      <c r="U16" s="4" t="s">
        <v>70</v>
      </c>
      <c r="V16" s="7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W32"/>
  <sheetViews>
    <sheetView topLeftCell="G1" zoomScale="80" zoomScaleNormal="80" workbookViewId="0">
      <selection activeCell="J31" sqref="J1:J1048576"/>
    </sheetView>
  </sheetViews>
  <sheetFormatPr defaultRowHeight="15" x14ac:dyDescent="0.25"/>
  <cols>
    <col min="6" max="6" width="12.7109375" customWidth="1"/>
    <col min="7" max="7" width="12.5703125" customWidth="1"/>
    <col min="8" max="8" width="25.42578125" customWidth="1"/>
    <col min="9" max="9" width="15.5703125" customWidth="1"/>
    <col min="10" max="10" width="0" hidden="1" customWidth="1"/>
    <col min="11" max="11" width="12" customWidth="1"/>
    <col min="12" max="12" width="14" customWidth="1"/>
    <col min="13" max="13" width="13.140625" customWidth="1"/>
    <col min="15" max="15" width="13.5703125" customWidth="1"/>
    <col min="16" max="16" width="12.42578125" customWidth="1"/>
    <col min="17" max="17" width="16.7109375" customWidth="1"/>
    <col min="18" max="18" width="17.140625" customWidth="1"/>
  </cols>
  <sheetData>
    <row r="3" spans="1:23" s="3" customFormat="1" ht="5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3" t="s">
        <v>99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2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</row>
    <row r="4" spans="1:23" ht="25.5" x14ac:dyDescent="0.25">
      <c r="A4" s="4" t="s">
        <v>30</v>
      </c>
      <c r="B4" s="4" t="s">
        <v>32</v>
      </c>
      <c r="C4" s="4" t="s">
        <v>32</v>
      </c>
      <c r="D4" s="4" t="s">
        <v>0</v>
      </c>
      <c r="E4" s="4" t="s">
        <v>22</v>
      </c>
      <c r="F4" s="5" t="s">
        <v>100</v>
      </c>
      <c r="G4" s="4" t="s">
        <v>101</v>
      </c>
      <c r="H4" s="5" t="s">
        <v>102</v>
      </c>
      <c r="I4" s="5" t="s">
        <v>89</v>
      </c>
      <c r="J4" s="5"/>
      <c r="K4" s="4" t="s">
        <v>27</v>
      </c>
      <c r="L4" s="6">
        <v>44018</v>
      </c>
      <c r="M4" s="6">
        <v>44227</v>
      </c>
      <c r="N4" s="7">
        <v>1</v>
      </c>
      <c r="O4" s="4"/>
      <c r="P4" s="8">
        <v>22400</v>
      </c>
      <c r="Q4" s="4" t="s">
        <v>103</v>
      </c>
      <c r="R4" s="9" t="s">
        <v>104</v>
      </c>
      <c r="S4" s="7" t="s">
        <v>32</v>
      </c>
      <c r="T4" s="7" t="s">
        <v>32</v>
      </c>
      <c r="U4" s="7"/>
      <c r="V4" s="14" t="s">
        <v>105</v>
      </c>
      <c r="W4" s="4" t="s">
        <v>184</v>
      </c>
    </row>
    <row r="5" spans="1:23" x14ac:dyDescent="0.25">
      <c r="A5" s="4" t="s">
        <v>30</v>
      </c>
      <c r="B5" s="4" t="s">
        <v>30</v>
      </c>
      <c r="C5" s="4" t="s">
        <v>30</v>
      </c>
      <c r="D5" s="4" t="s">
        <v>2</v>
      </c>
      <c r="E5" s="4" t="s">
        <v>22</v>
      </c>
      <c r="F5" s="5" t="s">
        <v>106</v>
      </c>
      <c r="G5" s="4" t="s">
        <v>107</v>
      </c>
      <c r="H5" s="5" t="s">
        <v>108</v>
      </c>
      <c r="I5" s="5" t="s">
        <v>109</v>
      </c>
      <c r="J5" s="5"/>
      <c r="K5" s="4" t="s">
        <v>60</v>
      </c>
      <c r="L5" s="6"/>
      <c r="M5" s="6"/>
      <c r="N5" s="7"/>
      <c r="O5" s="4"/>
      <c r="P5" s="8"/>
      <c r="Q5" s="4" t="s">
        <v>110</v>
      </c>
      <c r="R5" s="9" t="s">
        <v>111</v>
      </c>
      <c r="S5" s="7"/>
      <c r="T5" s="7"/>
      <c r="U5" s="7"/>
      <c r="V5" s="14"/>
      <c r="W5" s="4"/>
    </row>
    <row r="6" spans="1:23" ht="38.25" x14ac:dyDescent="0.25">
      <c r="A6" s="4" t="s">
        <v>30</v>
      </c>
      <c r="B6" s="4" t="s">
        <v>30</v>
      </c>
      <c r="C6" s="4" t="s">
        <v>30</v>
      </c>
      <c r="D6" s="4" t="s">
        <v>2</v>
      </c>
      <c r="E6" s="4" t="s">
        <v>22</v>
      </c>
      <c r="F6" s="5" t="s">
        <v>112</v>
      </c>
      <c r="G6" s="4" t="s">
        <v>113</v>
      </c>
      <c r="H6" s="5" t="s">
        <v>114</v>
      </c>
      <c r="I6" s="5" t="s">
        <v>115</v>
      </c>
      <c r="J6" s="5"/>
      <c r="K6" s="4" t="s">
        <v>53</v>
      </c>
      <c r="L6" s="6"/>
      <c r="M6" s="6"/>
      <c r="N6" s="7"/>
      <c r="O6" s="4"/>
      <c r="P6" s="8"/>
      <c r="Q6" s="4" t="s">
        <v>116</v>
      </c>
      <c r="R6" s="9" t="s">
        <v>117</v>
      </c>
      <c r="S6" s="7"/>
      <c r="T6" s="7"/>
      <c r="U6" s="7"/>
      <c r="V6" s="14"/>
      <c r="W6" s="4"/>
    </row>
    <row r="7" spans="1:23" ht="76.5" x14ac:dyDescent="0.25">
      <c r="A7" s="4" t="s">
        <v>30</v>
      </c>
      <c r="B7" s="4" t="s">
        <v>30</v>
      </c>
      <c r="C7" s="4" t="s">
        <v>30</v>
      </c>
      <c r="D7" s="4" t="s">
        <v>118</v>
      </c>
      <c r="E7" s="4" t="s">
        <v>22</v>
      </c>
      <c r="F7" s="5" t="s">
        <v>119</v>
      </c>
      <c r="G7" s="4" t="s">
        <v>51</v>
      </c>
      <c r="H7" s="5" t="s">
        <v>120</v>
      </c>
      <c r="I7" s="5" t="s">
        <v>26</v>
      </c>
      <c r="J7" s="5"/>
      <c r="K7" s="4" t="s">
        <v>27</v>
      </c>
      <c r="L7" s="6">
        <v>43973</v>
      </c>
      <c r="M7" s="6">
        <v>44286</v>
      </c>
      <c r="N7" s="7">
        <v>0</v>
      </c>
      <c r="O7" s="4">
        <v>0</v>
      </c>
      <c r="P7" s="8">
        <v>2500</v>
      </c>
      <c r="Q7" s="4" t="s">
        <v>121</v>
      </c>
      <c r="R7" s="9" t="s">
        <v>122</v>
      </c>
      <c r="S7" s="7"/>
      <c r="T7" s="7"/>
      <c r="U7" s="7">
        <v>1758622</v>
      </c>
      <c r="V7" s="14" t="s">
        <v>123</v>
      </c>
      <c r="W7" s="4" t="s">
        <v>185</v>
      </c>
    </row>
    <row r="8" spans="1:23" ht="63.75" x14ac:dyDescent="0.25">
      <c r="A8" s="4" t="s">
        <v>30</v>
      </c>
      <c r="B8" s="4" t="s">
        <v>32</v>
      </c>
      <c r="C8" s="4" t="s">
        <v>32</v>
      </c>
      <c r="D8" s="4" t="s">
        <v>0</v>
      </c>
      <c r="E8" s="4" t="s">
        <v>22</v>
      </c>
      <c r="F8" s="5" t="s">
        <v>124</v>
      </c>
      <c r="G8" s="4" t="s">
        <v>34</v>
      </c>
      <c r="H8" s="5" t="s">
        <v>125</v>
      </c>
      <c r="I8" s="5" t="s">
        <v>89</v>
      </c>
      <c r="J8" s="5"/>
      <c r="K8" s="4" t="s">
        <v>53</v>
      </c>
      <c r="L8" s="6">
        <v>44027</v>
      </c>
      <c r="M8" s="6">
        <v>44043</v>
      </c>
      <c r="N8" s="7">
        <v>0</v>
      </c>
      <c r="O8" s="4">
        <v>0</v>
      </c>
      <c r="P8" s="8">
        <v>10769.13</v>
      </c>
      <c r="Q8" s="15" t="s">
        <v>126</v>
      </c>
      <c r="R8" s="16" t="s">
        <v>127</v>
      </c>
      <c r="S8" s="7" t="s">
        <v>32</v>
      </c>
      <c r="T8" s="7" t="s">
        <v>38</v>
      </c>
      <c r="U8" s="7"/>
      <c r="V8" s="14" t="s">
        <v>128</v>
      </c>
      <c r="W8" s="4" t="s">
        <v>186</v>
      </c>
    </row>
    <row r="9" spans="1:23" ht="114.75" x14ac:dyDescent="0.25">
      <c r="A9" s="4" t="s">
        <v>30</v>
      </c>
      <c r="B9" s="4" t="s">
        <v>32</v>
      </c>
      <c r="C9" s="4" t="s">
        <v>32</v>
      </c>
      <c r="D9" s="4" t="s">
        <v>0</v>
      </c>
      <c r="E9" s="4" t="s">
        <v>22</v>
      </c>
      <c r="F9" s="5" t="s">
        <v>129</v>
      </c>
      <c r="G9" s="4" t="s">
        <v>130</v>
      </c>
      <c r="H9" s="5" t="s">
        <v>131</v>
      </c>
      <c r="I9" s="5" t="s">
        <v>26</v>
      </c>
      <c r="J9" s="5"/>
      <c r="K9" s="4" t="s">
        <v>45</v>
      </c>
      <c r="L9" s="6">
        <v>44044</v>
      </c>
      <c r="M9" s="6">
        <v>44773</v>
      </c>
      <c r="N9" s="7">
        <v>2</v>
      </c>
      <c r="O9" s="17">
        <v>44592</v>
      </c>
      <c r="P9" s="8">
        <v>28000</v>
      </c>
      <c r="Q9" s="4" t="s">
        <v>132</v>
      </c>
      <c r="R9" s="9" t="s">
        <v>133</v>
      </c>
      <c r="S9" s="7" t="s">
        <v>30</v>
      </c>
      <c r="T9" s="7" t="s">
        <v>38</v>
      </c>
      <c r="U9" s="7"/>
      <c r="V9" s="14" t="s">
        <v>128</v>
      </c>
      <c r="W9" s="4" t="s">
        <v>186</v>
      </c>
    </row>
    <row r="10" spans="1:23" ht="51" x14ac:dyDescent="0.25">
      <c r="A10" s="4" t="s">
        <v>30</v>
      </c>
      <c r="B10" s="4" t="s">
        <v>32</v>
      </c>
      <c r="C10" s="4" t="s">
        <v>32</v>
      </c>
      <c r="D10" s="4" t="s">
        <v>0</v>
      </c>
      <c r="E10" s="4" t="s">
        <v>22</v>
      </c>
      <c r="F10" s="5" t="s">
        <v>134</v>
      </c>
      <c r="G10" s="4" t="s">
        <v>51</v>
      </c>
      <c r="H10" s="5" t="s">
        <v>135</v>
      </c>
      <c r="I10" s="5" t="s">
        <v>26</v>
      </c>
      <c r="J10" s="5"/>
      <c r="K10" s="4" t="s">
        <v>53</v>
      </c>
      <c r="L10" s="6">
        <v>44044</v>
      </c>
      <c r="M10" s="6">
        <v>44135</v>
      </c>
      <c r="N10" s="7">
        <v>0</v>
      </c>
      <c r="O10" s="4"/>
      <c r="P10" s="8">
        <v>4850</v>
      </c>
      <c r="Q10" s="4" t="s">
        <v>54</v>
      </c>
      <c r="R10" s="9" t="s">
        <v>55</v>
      </c>
      <c r="S10" s="7"/>
      <c r="T10" s="7" t="s">
        <v>38</v>
      </c>
      <c r="U10" s="7"/>
      <c r="V10" s="14" t="s">
        <v>56</v>
      </c>
      <c r="W10" s="4" t="s">
        <v>187</v>
      </c>
    </row>
    <row r="11" spans="1:23" ht="51" x14ac:dyDescent="0.25">
      <c r="A11" s="4" t="s">
        <v>30</v>
      </c>
      <c r="B11" s="4" t="s">
        <v>32</v>
      </c>
      <c r="C11" s="4" t="s">
        <v>32</v>
      </c>
      <c r="D11" s="4" t="s">
        <v>0</v>
      </c>
      <c r="E11" s="4" t="s">
        <v>22</v>
      </c>
      <c r="F11" s="5" t="s">
        <v>136</v>
      </c>
      <c r="G11" s="4" t="s">
        <v>130</v>
      </c>
      <c r="H11" s="5" t="s">
        <v>137</v>
      </c>
      <c r="I11" s="5" t="s">
        <v>26</v>
      </c>
      <c r="J11" s="5"/>
      <c r="K11" s="4" t="s">
        <v>53</v>
      </c>
      <c r="L11" s="6">
        <v>44044</v>
      </c>
      <c r="M11" s="6">
        <v>44135</v>
      </c>
      <c r="N11" s="7">
        <v>0</v>
      </c>
      <c r="O11" s="4"/>
      <c r="P11" s="8">
        <v>7500</v>
      </c>
      <c r="Q11" s="4" t="s">
        <v>138</v>
      </c>
      <c r="R11" s="9"/>
      <c r="S11" s="7"/>
      <c r="T11" s="7"/>
      <c r="U11" s="7"/>
      <c r="V11" s="14" t="s">
        <v>139</v>
      </c>
      <c r="W11" s="4" t="s">
        <v>188</v>
      </c>
    </row>
    <row r="12" spans="1:23" ht="89.25" x14ac:dyDescent="0.25">
      <c r="A12" s="4" t="s">
        <v>32</v>
      </c>
      <c r="B12" s="4" t="s">
        <v>30</v>
      </c>
      <c r="C12" s="4" t="s">
        <v>32</v>
      </c>
      <c r="D12" s="4" t="s">
        <v>1</v>
      </c>
      <c r="E12" s="4" t="s">
        <v>22</v>
      </c>
      <c r="F12" s="5" t="s">
        <v>140</v>
      </c>
      <c r="G12" s="4" t="s">
        <v>51</v>
      </c>
      <c r="H12" s="5" t="s">
        <v>141</v>
      </c>
      <c r="I12" s="5" t="s">
        <v>82</v>
      </c>
      <c r="J12" s="5"/>
      <c r="K12" s="4" t="s">
        <v>53</v>
      </c>
      <c r="L12" s="6">
        <v>44053</v>
      </c>
      <c r="M12" s="6">
        <v>44104</v>
      </c>
      <c r="N12" s="7">
        <v>0</v>
      </c>
      <c r="O12" s="4"/>
      <c r="P12" s="8">
        <v>4500</v>
      </c>
      <c r="Q12" s="4" t="s">
        <v>46</v>
      </c>
      <c r="R12" s="9" t="s">
        <v>47</v>
      </c>
      <c r="S12" s="7" t="s">
        <v>30</v>
      </c>
      <c r="T12" s="7" t="s">
        <v>38</v>
      </c>
      <c r="U12" s="7"/>
      <c r="V12" s="14" t="s">
        <v>48</v>
      </c>
      <c r="W12" s="4" t="s">
        <v>189</v>
      </c>
    </row>
    <row r="13" spans="1:23" ht="51" x14ac:dyDescent="0.25">
      <c r="A13" s="4" t="s">
        <v>30</v>
      </c>
      <c r="B13" s="4" t="s">
        <v>30</v>
      </c>
      <c r="C13" s="4" t="s">
        <v>30</v>
      </c>
      <c r="D13" s="4" t="s">
        <v>2</v>
      </c>
      <c r="E13" s="4" t="s">
        <v>22</v>
      </c>
      <c r="F13" s="5" t="s">
        <v>142</v>
      </c>
      <c r="G13" s="4" t="s">
        <v>43</v>
      </c>
      <c r="H13" s="5" t="s">
        <v>143</v>
      </c>
      <c r="I13" s="5" t="s">
        <v>26</v>
      </c>
      <c r="J13" s="5">
        <v>32413000</v>
      </c>
      <c r="K13" s="4" t="s">
        <v>45</v>
      </c>
      <c r="L13" s="6">
        <v>44105</v>
      </c>
      <c r="M13" s="6">
        <v>45199</v>
      </c>
      <c r="N13" s="7" t="s">
        <v>144</v>
      </c>
      <c r="O13" s="4"/>
      <c r="P13" s="8">
        <v>15000</v>
      </c>
      <c r="Q13" s="4" t="s">
        <v>145</v>
      </c>
      <c r="R13" s="9" t="s">
        <v>146</v>
      </c>
      <c r="S13" s="7" t="s">
        <v>30</v>
      </c>
      <c r="T13" s="7" t="s">
        <v>38</v>
      </c>
      <c r="U13" s="7" t="s">
        <v>147</v>
      </c>
      <c r="V13" s="14" t="s">
        <v>148</v>
      </c>
      <c r="W13" s="4" t="s">
        <v>190</v>
      </c>
    </row>
    <row r="14" spans="1:23" ht="51" x14ac:dyDescent="0.25">
      <c r="A14" s="4" t="s">
        <v>32</v>
      </c>
      <c r="B14" s="4" t="s">
        <v>30</v>
      </c>
      <c r="C14" s="4" t="s">
        <v>32</v>
      </c>
      <c r="D14" s="4" t="s">
        <v>1</v>
      </c>
      <c r="E14" s="4" t="s">
        <v>22</v>
      </c>
      <c r="F14" s="5" t="s">
        <v>149</v>
      </c>
      <c r="G14" s="4" t="s">
        <v>51</v>
      </c>
      <c r="H14" s="5" t="s">
        <v>150</v>
      </c>
      <c r="I14" s="5" t="s">
        <v>26</v>
      </c>
      <c r="J14" s="5"/>
      <c r="K14" s="4" t="s">
        <v>53</v>
      </c>
      <c r="L14" s="6">
        <v>44102</v>
      </c>
      <c r="M14" s="6">
        <v>44165</v>
      </c>
      <c r="N14" s="7">
        <v>1</v>
      </c>
      <c r="O14" s="4"/>
      <c r="P14" s="8">
        <v>1850</v>
      </c>
      <c r="Q14" s="4" t="s">
        <v>54</v>
      </c>
      <c r="R14" s="9" t="s">
        <v>55</v>
      </c>
      <c r="S14" s="7" t="s">
        <v>32</v>
      </c>
      <c r="T14" s="7" t="s">
        <v>38</v>
      </c>
      <c r="U14" s="7"/>
      <c r="V14" s="14" t="s">
        <v>56</v>
      </c>
      <c r="W14" s="4" t="s">
        <v>191</v>
      </c>
    </row>
    <row r="15" spans="1:23" ht="127.5" x14ac:dyDescent="0.25">
      <c r="A15" s="4" t="s">
        <v>30</v>
      </c>
      <c r="B15" s="4" t="s">
        <v>32</v>
      </c>
      <c r="C15" s="4" t="s">
        <v>32</v>
      </c>
      <c r="D15" s="4" t="s">
        <v>0</v>
      </c>
      <c r="E15" s="4" t="s">
        <v>22</v>
      </c>
      <c r="F15" s="5" t="s">
        <v>151</v>
      </c>
      <c r="G15" s="4" t="s">
        <v>152</v>
      </c>
      <c r="H15" s="5" t="s">
        <v>153</v>
      </c>
      <c r="I15" s="5" t="s">
        <v>89</v>
      </c>
      <c r="J15" s="5" t="s">
        <v>154</v>
      </c>
      <c r="K15" s="4" t="s">
        <v>45</v>
      </c>
      <c r="L15" s="6">
        <v>43922</v>
      </c>
      <c r="M15" s="6">
        <v>44651</v>
      </c>
      <c r="N15" s="7" t="s">
        <v>144</v>
      </c>
      <c r="O15" s="4"/>
      <c r="P15" s="8">
        <v>4904160</v>
      </c>
      <c r="Q15" s="4" t="s">
        <v>155</v>
      </c>
      <c r="R15" s="9" t="s">
        <v>156</v>
      </c>
      <c r="S15" s="7" t="s">
        <v>30</v>
      </c>
      <c r="T15" s="7" t="s">
        <v>38</v>
      </c>
      <c r="U15" s="7"/>
      <c r="V15" s="14" t="s">
        <v>84</v>
      </c>
      <c r="W15" s="4" t="s">
        <v>192</v>
      </c>
    </row>
    <row r="16" spans="1:23" ht="25.5" x14ac:dyDescent="0.25">
      <c r="A16" s="4" t="s">
        <v>32</v>
      </c>
      <c r="B16" s="4" t="s">
        <v>30</v>
      </c>
      <c r="C16" s="4" t="s">
        <v>32</v>
      </c>
      <c r="D16" s="4" t="s">
        <v>1</v>
      </c>
      <c r="E16" s="4" t="s">
        <v>49</v>
      </c>
      <c r="F16" s="5" t="s">
        <v>157</v>
      </c>
      <c r="G16" s="4" t="s">
        <v>51</v>
      </c>
      <c r="H16" s="5" t="s">
        <v>158</v>
      </c>
      <c r="I16" s="5" t="s">
        <v>89</v>
      </c>
      <c r="J16" s="5"/>
      <c r="K16" s="4" t="s">
        <v>53</v>
      </c>
      <c r="L16" s="6">
        <v>43952</v>
      </c>
      <c r="M16" s="6">
        <v>44012</v>
      </c>
      <c r="N16" s="7"/>
      <c r="O16" s="4"/>
      <c r="P16" s="8"/>
      <c r="Q16" s="4" t="s">
        <v>159</v>
      </c>
      <c r="R16" s="9"/>
      <c r="S16" s="7"/>
      <c r="T16" s="7"/>
      <c r="U16" s="7"/>
      <c r="V16" s="14"/>
      <c r="W16" s="4"/>
    </row>
    <row r="17" spans="1:23" ht="76.5" x14ac:dyDescent="0.25">
      <c r="A17" s="4" t="s">
        <v>30</v>
      </c>
      <c r="B17" s="4" t="s">
        <v>32</v>
      </c>
      <c r="C17" s="4" t="s">
        <v>32</v>
      </c>
      <c r="D17" s="4" t="s">
        <v>0</v>
      </c>
      <c r="E17" s="4" t="s">
        <v>22</v>
      </c>
      <c r="F17" s="5" t="s">
        <v>160</v>
      </c>
      <c r="G17" s="4" t="s">
        <v>43</v>
      </c>
      <c r="H17" s="5" t="s">
        <v>161</v>
      </c>
      <c r="I17" s="5"/>
      <c r="J17" s="5"/>
      <c r="K17" s="4"/>
      <c r="L17" s="6"/>
      <c r="M17" s="6"/>
      <c r="N17" s="7"/>
      <c r="O17" s="4"/>
      <c r="P17" s="8">
        <v>886848</v>
      </c>
      <c r="Q17" s="4" t="s">
        <v>162</v>
      </c>
      <c r="R17" s="9" t="s">
        <v>163</v>
      </c>
      <c r="S17" s="7" t="s">
        <v>32</v>
      </c>
      <c r="T17" s="7" t="s">
        <v>38</v>
      </c>
      <c r="U17" s="7"/>
      <c r="V17" s="14" t="s">
        <v>84</v>
      </c>
      <c r="W17" s="4" t="s">
        <v>192</v>
      </c>
    </row>
    <row r="18" spans="1:23" ht="63.75" x14ac:dyDescent="0.25">
      <c r="A18" s="4" t="s">
        <v>30</v>
      </c>
      <c r="B18" s="4" t="s">
        <v>32</v>
      </c>
      <c r="C18" s="4" t="s">
        <v>32</v>
      </c>
      <c r="D18" s="4" t="s">
        <v>0</v>
      </c>
      <c r="E18" s="4" t="s">
        <v>22</v>
      </c>
      <c r="F18" s="5" t="s">
        <v>164</v>
      </c>
      <c r="G18" s="4" t="s">
        <v>66</v>
      </c>
      <c r="H18" s="5" t="s">
        <v>165</v>
      </c>
      <c r="I18" s="5" t="s">
        <v>68</v>
      </c>
      <c r="J18" s="5"/>
      <c r="K18" s="4" t="s">
        <v>53</v>
      </c>
      <c r="L18" s="6">
        <v>44105</v>
      </c>
      <c r="M18" s="6">
        <v>44196</v>
      </c>
      <c r="N18" s="7"/>
      <c r="O18" s="4"/>
      <c r="P18" s="8">
        <v>8950</v>
      </c>
      <c r="Q18" s="4" t="s">
        <v>166</v>
      </c>
      <c r="R18" s="9" t="s">
        <v>167</v>
      </c>
      <c r="S18" s="7" t="s">
        <v>32</v>
      </c>
      <c r="T18" s="7" t="s">
        <v>38</v>
      </c>
      <c r="U18" s="7"/>
      <c r="V18" s="14" t="s">
        <v>84</v>
      </c>
      <c r="W18" s="4" t="s">
        <v>186</v>
      </c>
    </row>
    <row r="19" spans="1:23" ht="38.25" x14ac:dyDescent="0.25">
      <c r="A19" s="4" t="s">
        <v>30</v>
      </c>
      <c r="B19" s="4" t="s">
        <v>32</v>
      </c>
      <c r="C19" s="4" t="s">
        <v>32</v>
      </c>
      <c r="D19" s="4" t="s">
        <v>0</v>
      </c>
      <c r="E19" s="4" t="s">
        <v>22</v>
      </c>
      <c r="F19" s="5" t="s">
        <v>168</v>
      </c>
      <c r="G19" s="4" t="s">
        <v>51</v>
      </c>
      <c r="H19" s="5" t="s">
        <v>169</v>
      </c>
      <c r="I19" s="5" t="s">
        <v>82</v>
      </c>
      <c r="J19" s="5"/>
      <c r="K19" s="4" t="s">
        <v>53</v>
      </c>
      <c r="L19" s="6">
        <v>44075</v>
      </c>
      <c r="M19" s="6">
        <v>44135</v>
      </c>
      <c r="N19" s="7"/>
      <c r="O19" s="4"/>
      <c r="P19" s="8">
        <v>12125</v>
      </c>
      <c r="Q19" s="4" t="s">
        <v>170</v>
      </c>
      <c r="R19" s="9" t="s">
        <v>171</v>
      </c>
      <c r="S19" s="7" t="s">
        <v>30</v>
      </c>
      <c r="T19" s="7" t="s">
        <v>38</v>
      </c>
      <c r="U19" s="7"/>
      <c r="V19" s="14" t="s">
        <v>172</v>
      </c>
      <c r="W19" s="4" t="s">
        <v>193</v>
      </c>
    </row>
    <row r="20" spans="1:23" ht="38.25" x14ac:dyDescent="0.25">
      <c r="A20" s="4" t="s">
        <v>30</v>
      </c>
      <c r="B20" s="4" t="s">
        <v>32</v>
      </c>
      <c r="C20" s="4" t="s">
        <v>32</v>
      </c>
      <c r="D20" s="4" t="s">
        <v>0</v>
      </c>
      <c r="E20" s="4" t="s">
        <v>22</v>
      </c>
      <c r="F20" s="5" t="s">
        <v>173</v>
      </c>
      <c r="G20" s="4" t="s">
        <v>34</v>
      </c>
      <c r="H20" s="5" t="s">
        <v>174</v>
      </c>
      <c r="I20" s="5" t="s">
        <v>175</v>
      </c>
      <c r="J20" s="5"/>
      <c r="K20" s="4" t="s">
        <v>53</v>
      </c>
      <c r="L20" s="6">
        <v>44046</v>
      </c>
      <c r="M20" s="6">
        <v>45535</v>
      </c>
      <c r="N20" s="7"/>
      <c r="O20" s="4"/>
      <c r="P20" s="8">
        <v>34997</v>
      </c>
      <c r="Q20" s="4" t="s">
        <v>176</v>
      </c>
      <c r="R20" s="9" t="s">
        <v>177</v>
      </c>
      <c r="S20" s="7"/>
      <c r="T20" s="7"/>
      <c r="U20" s="7"/>
      <c r="V20" s="14" t="s">
        <v>48</v>
      </c>
      <c r="W20" s="4" t="s">
        <v>194</v>
      </c>
    </row>
    <row r="21" spans="1:23" ht="76.5" x14ac:dyDescent="0.25">
      <c r="A21" s="4" t="s">
        <v>30</v>
      </c>
      <c r="B21" s="4" t="s">
        <v>32</v>
      </c>
      <c r="C21" s="4" t="s">
        <v>32</v>
      </c>
      <c r="D21" s="4" t="s">
        <v>0</v>
      </c>
      <c r="E21" s="4" t="s">
        <v>22</v>
      </c>
      <c r="F21" s="5" t="s">
        <v>178</v>
      </c>
      <c r="G21" s="4" t="s">
        <v>179</v>
      </c>
      <c r="H21" s="5" t="s">
        <v>180</v>
      </c>
      <c r="I21" s="5" t="s">
        <v>26</v>
      </c>
      <c r="J21" s="5">
        <v>79000000</v>
      </c>
      <c r="K21" s="4" t="s">
        <v>53</v>
      </c>
      <c r="L21" s="6">
        <v>44041</v>
      </c>
      <c r="M21" s="6">
        <v>44135</v>
      </c>
      <c r="N21" s="7"/>
      <c r="O21" s="4"/>
      <c r="P21" s="8">
        <v>20000</v>
      </c>
      <c r="Q21" s="4" t="s">
        <v>181</v>
      </c>
      <c r="R21" s="9" t="s">
        <v>182</v>
      </c>
      <c r="S21" s="7"/>
      <c r="T21" s="7"/>
      <c r="U21" s="7"/>
      <c r="V21" s="14" t="s">
        <v>183</v>
      </c>
      <c r="W21" s="4" t="s">
        <v>195</v>
      </c>
    </row>
    <row r="22" spans="1:23" ht="51" x14ac:dyDescent="0.25">
      <c r="A22" s="4" t="s">
        <v>30</v>
      </c>
      <c r="B22" s="4" t="s">
        <v>32</v>
      </c>
      <c r="C22" s="4" t="s">
        <v>32</v>
      </c>
      <c r="D22" s="4" t="s">
        <v>0</v>
      </c>
      <c r="E22" s="4" t="s">
        <v>22</v>
      </c>
      <c r="F22" s="5" t="s">
        <v>196</v>
      </c>
      <c r="G22" s="4" t="s">
        <v>197</v>
      </c>
      <c r="H22" s="5" t="s">
        <v>198</v>
      </c>
      <c r="I22" s="5" t="s">
        <v>82</v>
      </c>
      <c r="J22" s="5">
        <v>45000000</v>
      </c>
      <c r="K22" s="4" t="s">
        <v>60</v>
      </c>
      <c r="L22" s="6">
        <v>44105</v>
      </c>
      <c r="M22" s="6">
        <v>44469</v>
      </c>
      <c r="N22" s="7">
        <v>1</v>
      </c>
      <c r="O22" s="17">
        <v>44287</v>
      </c>
      <c r="P22" s="8">
        <v>936000</v>
      </c>
      <c r="Q22" s="4" t="s">
        <v>199</v>
      </c>
      <c r="R22" s="9" t="s">
        <v>200</v>
      </c>
      <c r="S22" s="7" t="s">
        <v>32</v>
      </c>
      <c r="T22" s="7" t="s">
        <v>32</v>
      </c>
      <c r="U22" s="7"/>
      <c r="V22" s="14" t="s">
        <v>84</v>
      </c>
      <c r="W22" s="4" t="s">
        <v>201</v>
      </c>
    </row>
    <row r="23" spans="1:23" ht="51" x14ac:dyDescent="0.25">
      <c r="A23" s="4" t="s">
        <v>30</v>
      </c>
      <c r="B23" s="4" t="s">
        <v>32</v>
      </c>
      <c r="C23" s="4" t="s">
        <v>32</v>
      </c>
      <c r="D23" s="4" t="s">
        <v>0</v>
      </c>
      <c r="E23" s="4" t="s">
        <v>22</v>
      </c>
      <c r="F23" s="5" t="s">
        <v>203</v>
      </c>
      <c r="G23" s="4" t="s">
        <v>197</v>
      </c>
      <c r="H23" s="5" t="s">
        <v>204</v>
      </c>
      <c r="I23" s="5" t="s">
        <v>82</v>
      </c>
      <c r="J23" s="5">
        <v>45000000</v>
      </c>
      <c r="K23" s="4" t="s">
        <v>60</v>
      </c>
      <c r="L23" s="6">
        <v>44105</v>
      </c>
      <c r="M23" s="6">
        <v>44469</v>
      </c>
      <c r="N23" s="7">
        <v>1</v>
      </c>
      <c r="O23" s="17">
        <v>44287</v>
      </c>
      <c r="P23" s="8">
        <v>590000</v>
      </c>
      <c r="Q23" s="4" t="s">
        <v>199</v>
      </c>
      <c r="R23" s="9" t="s">
        <v>200</v>
      </c>
      <c r="S23" s="7" t="s">
        <v>32</v>
      </c>
      <c r="T23" s="7" t="s">
        <v>32</v>
      </c>
      <c r="U23" s="7"/>
      <c r="V23" s="14" t="s">
        <v>84</v>
      </c>
      <c r="W23" s="4" t="s">
        <v>201</v>
      </c>
    </row>
    <row r="24" spans="1:23" ht="63.75" x14ac:dyDescent="0.25">
      <c r="A24" s="4" t="s">
        <v>30</v>
      </c>
      <c r="B24" s="4" t="s">
        <v>32</v>
      </c>
      <c r="C24" s="4" t="s">
        <v>32</v>
      </c>
      <c r="D24" s="4" t="s">
        <v>0</v>
      </c>
      <c r="E24" s="4" t="s">
        <v>22</v>
      </c>
      <c r="F24" s="5" t="s">
        <v>205</v>
      </c>
      <c r="G24" s="4" t="s">
        <v>43</v>
      </c>
      <c r="H24" s="5" t="s">
        <v>206</v>
      </c>
      <c r="I24" s="5" t="s">
        <v>82</v>
      </c>
      <c r="J24" s="5">
        <v>45000000</v>
      </c>
      <c r="K24" s="4" t="s">
        <v>60</v>
      </c>
      <c r="L24" s="6">
        <v>44105</v>
      </c>
      <c r="M24" s="6">
        <v>44469</v>
      </c>
      <c r="N24" s="7">
        <v>1</v>
      </c>
      <c r="O24" s="17">
        <v>44287</v>
      </c>
      <c r="P24" s="8">
        <v>720000</v>
      </c>
      <c r="Q24" s="4" t="s">
        <v>207</v>
      </c>
      <c r="R24" s="9" t="s">
        <v>208</v>
      </c>
      <c r="S24" s="7" t="s">
        <v>30</v>
      </c>
      <c r="T24" s="7" t="s">
        <v>32</v>
      </c>
      <c r="U24" s="7"/>
      <c r="V24" s="14" t="s">
        <v>209</v>
      </c>
      <c r="W24" s="4" t="s">
        <v>210</v>
      </c>
    </row>
    <row r="25" spans="1:23" ht="178.5" x14ac:dyDescent="0.25">
      <c r="A25" s="4" t="s">
        <v>30</v>
      </c>
      <c r="B25" s="4" t="s">
        <v>30</v>
      </c>
      <c r="C25" s="4" t="s">
        <v>30</v>
      </c>
      <c r="D25" s="4" t="s">
        <v>2</v>
      </c>
      <c r="E25" s="4" t="s">
        <v>22</v>
      </c>
      <c r="F25" s="5" t="s">
        <v>211</v>
      </c>
      <c r="G25" s="4" t="s">
        <v>152</v>
      </c>
      <c r="H25" s="5" t="s">
        <v>212</v>
      </c>
      <c r="I25" s="5" t="s">
        <v>26</v>
      </c>
      <c r="J25" s="5"/>
      <c r="K25" s="4" t="s">
        <v>60</v>
      </c>
      <c r="L25" s="6">
        <v>44013</v>
      </c>
      <c r="M25" s="6">
        <v>45473</v>
      </c>
      <c r="N25" s="7"/>
      <c r="O25" s="17">
        <v>45107</v>
      </c>
      <c r="P25" s="8">
        <v>360000</v>
      </c>
      <c r="Q25" s="4" t="s">
        <v>213</v>
      </c>
      <c r="R25" s="9" t="s">
        <v>214</v>
      </c>
      <c r="S25" s="7" t="s">
        <v>30</v>
      </c>
      <c r="T25" s="7" t="s">
        <v>32</v>
      </c>
      <c r="U25" s="7"/>
      <c r="V25" s="14" t="s">
        <v>215</v>
      </c>
      <c r="W25" s="4" t="s">
        <v>216</v>
      </c>
    </row>
    <row r="26" spans="1:23" ht="76.5" x14ac:dyDescent="0.25">
      <c r="A26" s="4" t="s">
        <v>30</v>
      </c>
      <c r="B26" s="4" t="s">
        <v>32</v>
      </c>
      <c r="C26" s="4" t="s">
        <v>32</v>
      </c>
      <c r="D26" s="4" t="s">
        <v>0</v>
      </c>
      <c r="E26" s="4" t="s">
        <v>22</v>
      </c>
      <c r="F26" s="5" t="s">
        <v>217</v>
      </c>
      <c r="G26" s="4" t="s">
        <v>130</v>
      </c>
      <c r="H26" s="5" t="s">
        <v>218</v>
      </c>
      <c r="I26" s="5" t="s">
        <v>219</v>
      </c>
      <c r="J26" s="5">
        <v>45000000</v>
      </c>
      <c r="K26" s="4" t="s">
        <v>60</v>
      </c>
      <c r="L26" s="6">
        <v>44075</v>
      </c>
      <c r="M26" s="6">
        <v>44804</v>
      </c>
      <c r="N26" s="7">
        <v>0</v>
      </c>
      <c r="O26" s="17">
        <v>44652</v>
      </c>
      <c r="P26" s="8">
        <v>700000</v>
      </c>
      <c r="Q26" s="4" t="s">
        <v>220</v>
      </c>
      <c r="R26" s="9" t="s">
        <v>221</v>
      </c>
      <c r="S26" s="7" t="s">
        <v>30</v>
      </c>
      <c r="T26" s="7" t="s">
        <v>32</v>
      </c>
      <c r="U26" s="7"/>
      <c r="V26" s="14" t="s">
        <v>209</v>
      </c>
      <c r="W26" s="4" t="s">
        <v>210</v>
      </c>
    </row>
    <row r="27" spans="1:23" ht="38.25" x14ac:dyDescent="0.25">
      <c r="A27" s="4" t="s">
        <v>30</v>
      </c>
      <c r="B27" s="4" t="s">
        <v>30</v>
      </c>
      <c r="C27" s="4" t="s">
        <v>30</v>
      </c>
      <c r="D27" s="4" t="s">
        <v>2</v>
      </c>
      <c r="E27" s="4" t="s">
        <v>22</v>
      </c>
      <c r="F27" s="5" t="s">
        <v>222</v>
      </c>
      <c r="G27" s="4" t="s">
        <v>24</v>
      </c>
      <c r="H27" s="5" t="s">
        <v>223</v>
      </c>
      <c r="I27" s="5" t="s">
        <v>26</v>
      </c>
      <c r="J27" s="5">
        <v>48000000</v>
      </c>
      <c r="K27" s="4" t="s">
        <v>60</v>
      </c>
      <c r="L27" s="6">
        <v>44105</v>
      </c>
      <c r="M27" s="6">
        <v>44834</v>
      </c>
      <c r="N27" s="7"/>
      <c r="O27" s="4" t="s">
        <v>202</v>
      </c>
      <c r="P27" s="8">
        <v>189000</v>
      </c>
      <c r="Q27" s="4" t="s">
        <v>224</v>
      </c>
      <c r="R27" s="9" t="s">
        <v>225</v>
      </c>
      <c r="S27" s="7" t="s">
        <v>32</v>
      </c>
      <c r="T27" s="7" t="s">
        <v>32</v>
      </c>
      <c r="U27" s="7"/>
      <c r="V27" s="14" t="s">
        <v>226</v>
      </c>
      <c r="W27" s="4" t="s">
        <v>227</v>
      </c>
    </row>
    <row r="28" spans="1:23" ht="51" x14ac:dyDescent="0.25">
      <c r="A28" s="4" t="s">
        <v>30</v>
      </c>
      <c r="B28" s="4" t="s">
        <v>32</v>
      </c>
      <c r="C28" s="4" t="s">
        <v>32</v>
      </c>
      <c r="D28" s="4" t="s">
        <v>0</v>
      </c>
      <c r="E28" s="4" t="s">
        <v>22</v>
      </c>
      <c r="F28" s="5" t="s">
        <v>228</v>
      </c>
      <c r="G28" s="4" t="s">
        <v>43</v>
      </c>
      <c r="H28" s="5" t="s">
        <v>229</v>
      </c>
      <c r="I28" s="5" t="s">
        <v>82</v>
      </c>
      <c r="J28" s="5">
        <v>45000000</v>
      </c>
      <c r="K28" s="4" t="s">
        <v>53</v>
      </c>
      <c r="L28" s="6">
        <v>44105</v>
      </c>
      <c r="M28" s="6">
        <v>44286</v>
      </c>
      <c r="N28" s="6" t="s">
        <v>202</v>
      </c>
      <c r="O28" s="17" t="s">
        <v>202</v>
      </c>
      <c r="P28" s="8">
        <v>629343</v>
      </c>
      <c r="Q28" s="4" t="s">
        <v>230</v>
      </c>
      <c r="R28" s="9" t="s">
        <v>231</v>
      </c>
      <c r="S28" s="7" t="s">
        <v>30</v>
      </c>
      <c r="T28" s="7" t="s">
        <v>32</v>
      </c>
      <c r="U28" s="7"/>
      <c r="V28" s="14" t="s">
        <v>209</v>
      </c>
      <c r="W28" s="4" t="s">
        <v>210</v>
      </c>
    </row>
    <row r="29" spans="1:23" ht="76.5" x14ac:dyDescent="0.25">
      <c r="A29" s="4" t="s">
        <v>32</v>
      </c>
      <c r="B29" s="4" t="s">
        <v>30</v>
      </c>
      <c r="C29" s="4" t="s">
        <v>32</v>
      </c>
      <c r="D29" s="4" t="s">
        <v>1</v>
      </c>
      <c r="E29" s="4" t="s">
        <v>22</v>
      </c>
      <c r="F29" s="5" t="s">
        <v>232</v>
      </c>
      <c r="G29" s="4" t="s">
        <v>233</v>
      </c>
      <c r="H29" s="5" t="s">
        <v>234</v>
      </c>
      <c r="I29" s="5" t="s">
        <v>235</v>
      </c>
      <c r="J29" s="5">
        <v>79000000</v>
      </c>
      <c r="K29" s="4" t="s">
        <v>53</v>
      </c>
      <c r="L29" s="18">
        <v>43881</v>
      </c>
      <c r="M29" s="18">
        <v>44196</v>
      </c>
      <c r="N29" s="7"/>
      <c r="O29" s="4" t="s">
        <v>202</v>
      </c>
      <c r="P29" s="8">
        <v>5043</v>
      </c>
      <c r="Q29" s="4" t="s">
        <v>181</v>
      </c>
      <c r="R29" s="9" t="s">
        <v>182</v>
      </c>
      <c r="S29" s="7" t="s">
        <v>30</v>
      </c>
      <c r="T29" s="7" t="s">
        <v>32</v>
      </c>
      <c r="U29" s="7"/>
      <c r="V29" s="14" t="s">
        <v>236</v>
      </c>
      <c r="W29" s="4" t="s">
        <v>237</v>
      </c>
    </row>
    <row r="30" spans="1:23" ht="76.5" x14ac:dyDescent="0.25">
      <c r="A30" s="4" t="s">
        <v>30</v>
      </c>
      <c r="B30" s="4" t="s">
        <v>32</v>
      </c>
      <c r="C30" s="4" t="s">
        <v>32</v>
      </c>
      <c r="D30" s="4" t="s">
        <v>0</v>
      </c>
      <c r="E30" s="4" t="s">
        <v>22</v>
      </c>
      <c r="F30" s="5" t="s">
        <v>238</v>
      </c>
      <c r="G30" s="4" t="s">
        <v>233</v>
      </c>
      <c r="H30" s="5" t="s">
        <v>239</v>
      </c>
      <c r="I30" s="5" t="s">
        <v>235</v>
      </c>
      <c r="J30" s="5">
        <v>79000000</v>
      </c>
      <c r="K30" s="4" t="s">
        <v>53</v>
      </c>
      <c r="L30" s="6">
        <v>43857</v>
      </c>
      <c r="M30" s="6">
        <v>44136</v>
      </c>
      <c r="N30" s="7"/>
      <c r="O30" s="4" t="s">
        <v>202</v>
      </c>
      <c r="P30" s="8">
        <v>4450</v>
      </c>
      <c r="Q30" s="4" t="s">
        <v>181</v>
      </c>
      <c r="R30" s="9" t="s">
        <v>182</v>
      </c>
      <c r="S30" s="7" t="s">
        <v>30</v>
      </c>
      <c r="T30" s="7" t="s">
        <v>32</v>
      </c>
      <c r="U30" s="7"/>
      <c r="V30" s="14" t="s">
        <v>236</v>
      </c>
      <c r="W30" s="4" t="s">
        <v>237</v>
      </c>
    </row>
    <row r="31" spans="1:23" ht="76.5" x14ac:dyDescent="0.25">
      <c r="A31" s="4" t="s">
        <v>30</v>
      </c>
      <c r="B31" s="4" t="s">
        <v>32</v>
      </c>
      <c r="C31" s="4" t="s">
        <v>32</v>
      </c>
      <c r="D31" s="4" t="s">
        <v>0</v>
      </c>
      <c r="E31" s="4" t="s">
        <v>22</v>
      </c>
      <c r="F31" s="5" t="s">
        <v>240</v>
      </c>
      <c r="G31" s="4" t="s">
        <v>233</v>
      </c>
      <c r="H31" s="5" t="s">
        <v>241</v>
      </c>
      <c r="I31" s="5" t="s">
        <v>235</v>
      </c>
      <c r="J31" s="5">
        <v>79000000</v>
      </c>
      <c r="K31" s="4" t="s">
        <v>53</v>
      </c>
      <c r="L31" s="6">
        <v>43906</v>
      </c>
      <c r="M31" s="6">
        <v>44196</v>
      </c>
      <c r="N31" s="7"/>
      <c r="O31" s="4" t="s">
        <v>202</v>
      </c>
      <c r="P31" s="8">
        <v>4900</v>
      </c>
      <c r="Q31" s="4" t="s">
        <v>181</v>
      </c>
      <c r="R31" s="9" t="s">
        <v>182</v>
      </c>
      <c r="S31" s="7" t="s">
        <v>30</v>
      </c>
      <c r="T31" s="7" t="s">
        <v>32</v>
      </c>
      <c r="U31" s="7"/>
      <c r="V31" s="14" t="s">
        <v>236</v>
      </c>
      <c r="W31" s="4" t="s">
        <v>237</v>
      </c>
    </row>
    <row r="32" spans="1:23" ht="63.75" x14ac:dyDescent="0.25">
      <c r="A32" s="4" t="s">
        <v>30</v>
      </c>
      <c r="B32" s="4" t="s">
        <v>32</v>
      </c>
      <c r="C32" s="4" t="s">
        <v>32</v>
      </c>
      <c r="D32" s="4" t="s">
        <v>0</v>
      </c>
      <c r="E32" s="4" t="s">
        <v>22</v>
      </c>
      <c r="F32" s="5" t="s">
        <v>242</v>
      </c>
      <c r="G32" s="4" t="s">
        <v>43</v>
      </c>
      <c r="H32" s="5" t="s">
        <v>243</v>
      </c>
      <c r="I32" s="5" t="s">
        <v>82</v>
      </c>
      <c r="J32" s="5">
        <v>45000000</v>
      </c>
      <c r="K32" s="4" t="s">
        <v>53</v>
      </c>
      <c r="L32" s="6">
        <v>44105</v>
      </c>
      <c r="M32" s="6">
        <v>44834</v>
      </c>
      <c r="N32" s="7"/>
      <c r="O32" s="4" t="s">
        <v>202</v>
      </c>
      <c r="P32" s="8">
        <v>200000</v>
      </c>
      <c r="Q32" s="4" t="s">
        <v>244</v>
      </c>
      <c r="R32" s="9" t="s">
        <v>245</v>
      </c>
      <c r="S32" s="7" t="s">
        <v>30</v>
      </c>
      <c r="T32" s="7" t="s">
        <v>32</v>
      </c>
      <c r="U32" s="7"/>
      <c r="V32" s="14" t="s">
        <v>209</v>
      </c>
      <c r="W32" s="4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W26"/>
  <sheetViews>
    <sheetView topLeftCell="E1" zoomScale="80" zoomScaleNormal="80" workbookViewId="0">
      <selection activeCell="J1" sqref="J1:J1048576"/>
    </sheetView>
  </sheetViews>
  <sheetFormatPr defaultRowHeight="15" x14ac:dyDescent="0.25"/>
  <cols>
    <col min="8" max="8" width="21.7109375" customWidth="1"/>
    <col min="9" max="9" width="12.42578125" customWidth="1"/>
    <col min="10" max="10" width="12.42578125" hidden="1" customWidth="1"/>
    <col min="11" max="11" width="11.85546875" customWidth="1"/>
    <col min="12" max="12" width="11.7109375" customWidth="1"/>
    <col min="13" max="13" width="12" customWidth="1"/>
    <col min="16" max="16" width="14" customWidth="1"/>
    <col min="18" max="18" width="17.5703125" customWidth="1"/>
    <col min="21" max="21" width="12.140625" customWidth="1"/>
    <col min="22" max="22" width="11.7109375" customWidth="1"/>
  </cols>
  <sheetData>
    <row r="3" spans="1:23" s="3" customFormat="1" ht="63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3" t="s">
        <v>99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2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</row>
    <row r="4" spans="1:23" ht="38.25" x14ac:dyDescent="0.25">
      <c r="A4" s="14" t="s">
        <v>30</v>
      </c>
      <c r="B4" s="14" t="s">
        <v>32</v>
      </c>
      <c r="C4" s="14" t="s">
        <v>32</v>
      </c>
      <c r="D4" s="14" t="s">
        <v>0</v>
      </c>
      <c r="E4" s="14" t="s">
        <v>22</v>
      </c>
      <c r="F4" s="19" t="s">
        <v>246</v>
      </c>
      <c r="G4" s="14" t="s">
        <v>34</v>
      </c>
      <c r="H4" s="19" t="s">
        <v>247</v>
      </c>
      <c r="I4" s="19" t="s">
        <v>68</v>
      </c>
      <c r="J4" s="19">
        <v>64000000</v>
      </c>
      <c r="K4" s="14" t="s">
        <v>45</v>
      </c>
      <c r="L4" s="6">
        <v>44106</v>
      </c>
      <c r="M4" s="20">
        <v>44835</v>
      </c>
      <c r="N4" s="21"/>
      <c r="O4" s="14" t="s">
        <v>41</v>
      </c>
      <c r="P4" s="8"/>
      <c r="Q4" s="14" t="s">
        <v>248</v>
      </c>
      <c r="R4" s="22" t="s">
        <v>249</v>
      </c>
      <c r="S4" s="21" t="s">
        <v>30</v>
      </c>
      <c r="T4" s="21" t="s">
        <v>32</v>
      </c>
      <c r="U4" s="21"/>
      <c r="V4" s="14" t="s">
        <v>250</v>
      </c>
      <c r="W4" s="21" t="s">
        <v>30</v>
      </c>
    </row>
    <row r="5" spans="1:23" ht="63.75" x14ac:dyDescent="0.25">
      <c r="A5" s="14" t="s">
        <v>30</v>
      </c>
      <c r="B5" s="14" t="s">
        <v>32</v>
      </c>
      <c r="C5" s="14" t="s">
        <v>32</v>
      </c>
      <c r="D5" s="14" t="s">
        <v>0</v>
      </c>
      <c r="E5" s="14" t="s">
        <v>22</v>
      </c>
      <c r="F5" s="19" t="s">
        <v>252</v>
      </c>
      <c r="G5" s="14" t="s">
        <v>66</v>
      </c>
      <c r="H5" s="19" t="s">
        <v>253</v>
      </c>
      <c r="I5" s="19" t="s">
        <v>26</v>
      </c>
      <c r="J5" s="19">
        <v>45000000</v>
      </c>
      <c r="K5" s="14" t="s">
        <v>45</v>
      </c>
      <c r="L5" s="20">
        <v>44119</v>
      </c>
      <c r="M5" s="20">
        <v>44848</v>
      </c>
      <c r="N5" s="21">
        <v>2</v>
      </c>
      <c r="O5" s="14"/>
      <c r="P5" s="8">
        <v>100000</v>
      </c>
      <c r="Q5" s="14" t="s">
        <v>254</v>
      </c>
      <c r="R5" s="22" t="s">
        <v>255</v>
      </c>
      <c r="S5" s="21" t="s">
        <v>32</v>
      </c>
      <c r="T5" s="21" t="s">
        <v>32</v>
      </c>
      <c r="U5" s="21">
        <v>1189799</v>
      </c>
      <c r="V5" s="14" t="s">
        <v>256</v>
      </c>
      <c r="W5" s="21" t="s">
        <v>30</v>
      </c>
    </row>
    <row r="6" spans="1:23" ht="76.5" x14ac:dyDescent="0.25">
      <c r="A6" s="14" t="s">
        <v>32</v>
      </c>
      <c r="B6" s="14" t="s">
        <v>30</v>
      </c>
      <c r="C6" s="14" t="s">
        <v>32</v>
      </c>
      <c r="D6" s="14" t="s">
        <v>1</v>
      </c>
      <c r="E6" s="14" t="s">
        <v>22</v>
      </c>
      <c r="F6" s="19" t="s">
        <v>257</v>
      </c>
      <c r="G6" s="14" t="s">
        <v>72</v>
      </c>
      <c r="H6" s="19" t="s">
        <v>258</v>
      </c>
      <c r="I6" s="19" t="s">
        <v>89</v>
      </c>
      <c r="J6" s="19">
        <v>45000000</v>
      </c>
      <c r="K6" s="14" t="s">
        <v>53</v>
      </c>
      <c r="L6" s="20">
        <v>44130</v>
      </c>
      <c r="M6" s="20">
        <v>44863</v>
      </c>
      <c r="N6" s="21">
        <v>0</v>
      </c>
      <c r="O6" s="14"/>
      <c r="P6" s="8">
        <v>91579</v>
      </c>
      <c r="Q6" s="14" t="s">
        <v>259</v>
      </c>
      <c r="R6" s="22" t="s">
        <v>260</v>
      </c>
      <c r="S6" s="21" t="s">
        <v>30</v>
      </c>
      <c r="T6" s="21" t="s">
        <v>32</v>
      </c>
      <c r="U6" s="23" t="s">
        <v>261</v>
      </c>
      <c r="V6" s="14" t="s">
        <v>84</v>
      </c>
      <c r="W6" s="21" t="s">
        <v>30</v>
      </c>
    </row>
    <row r="7" spans="1:23" ht="76.5" x14ac:dyDescent="0.25">
      <c r="A7" s="24" t="s">
        <v>32</v>
      </c>
      <c r="B7" s="24" t="s">
        <v>30</v>
      </c>
      <c r="C7" s="24" t="s">
        <v>32</v>
      </c>
      <c r="D7" s="24" t="s">
        <v>1</v>
      </c>
      <c r="E7" s="24" t="s">
        <v>49</v>
      </c>
      <c r="F7" s="25" t="s">
        <v>262</v>
      </c>
      <c r="G7" s="24" t="s">
        <v>51</v>
      </c>
      <c r="H7" s="25" t="s">
        <v>263</v>
      </c>
      <c r="I7" s="25" t="s">
        <v>26</v>
      </c>
      <c r="J7" s="25">
        <v>70000000</v>
      </c>
      <c r="K7" s="24" t="s">
        <v>53</v>
      </c>
      <c r="L7" s="26">
        <v>44012</v>
      </c>
      <c r="M7" s="26">
        <v>44042</v>
      </c>
      <c r="N7" s="27">
        <v>0</v>
      </c>
      <c r="O7" s="24">
        <v>0</v>
      </c>
      <c r="P7" s="28">
        <v>2350</v>
      </c>
      <c r="Q7" s="24" t="s">
        <v>54</v>
      </c>
      <c r="R7" s="29" t="s">
        <v>55</v>
      </c>
      <c r="S7" s="27" t="s">
        <v>32</v>
      </c>
      <c r="T7" s="27" t="s">
        <v>32</v>
      </c>
      <c r="U7" s="27"/>
      <c r="V7" s="24" t="s">
        <v>56</v>
      </c>
      <c r="W7" s="27" t="s">
        <v>30</v>
      </c>
    </row>
    <row r="8" spans="1:23" ht="153" x14ac:dyDescent="0.25">
      <c r="A8" s="14" t="s">
        <v>30</v>
      </c>
      <c r="B8" s="14" t="s">
        <v>32</v>
      </c>
      <c r="C8" s="14" t="s">
        <v>32</v>
      </c>
      <c r="D8" s="14" t="s">
        <v>0</v>
      </c>
      <c r="E8" s="14" t="s">
        <v>22</v>
      </c>
      <c r="F8" s="19" t="s">
        <v>264</v>
      </c>
      <c r="G8" s="14" t="s">
        <v>43</v>
      </c>
      <c r="H8" s="19" t="s">
        <v>265</v>
      </c>
      <c r="I8" s="19" t="s">
        <v>26</v>
      </c>
      <c r="J8" s="19">
        <v>45000000</v>
      </c>
      <c r="K8" s="14" t="s">
        <v>53</v>
      </c>
      <c r="L8" s="20">
        <v>44136</v>
      </c>
      <c r="M8" s="20">
        <v>44500</v>
      </c>
      <c r="N8" s="21">
        <v>0</v>
      </c>
      <c r="O8" s="14">
        <v>0</v>
      </c>
      <c r="P8" s="8">
        <v>150000</v>
      </c>
      <c r="Q8" s="14" t="s">
        <v>266</v>
      </c>
      <c r="R8" s="22"/>
      <c r="S8" s="21" t="s">
        <v>30</v>
      </c>
      <c r="T8" s="21" t="s">
        <v>32</v>
      </c>
      <c r="U8" s="14" t="s">
        <v>267</v>
      </c>
      <c r="V8" s="14" t="s">
        <v>268</v>
      </c>
      <c r="W8" s="21" t="s">
        <v>30</v>
      </c>
    </row>
    <row r="9" spans="1:23" ht="51" x14ac:dyDescent="0.25">
      <c r="A9" s="14" t="s">
        <v>30</v>
      </c>
      <c r="B9" s="14" t="s">
        <v>32</v>
      </c>
      <c r="C9" s="14" t="s">
        <v>32</v>
      </c>
      <c r="D9" s="14" t="s">
        <v>0</v>
      </c>
      <c r="E9" s="14" t="s">
        <v>22</v>
      </c>
      <c r="F9" s="19" t="s">
        <v>269</v>
      </c>
      <c r="G9" s="14" t="s">
        <v>43</v>
      </c>
      <c r="H9" s="19" t="s">
        <v>270</v>
      </c>
      <c r="I9" s="19" t="s">
        <v>89</v>
      </c>
      <c r="J9" s="19">
        <v>45000000</v>
      </c>
      <c r="K9" s="14" t="s">
        <v>53</v>
      </c>
      <c r="L9" s="20">
        <v>44081</v>
      </c>
      <c r="M9" s="20">
        <v>44135</v>
      </c>
      <c r="N9" s="21">
        <v>0</v>
      </c>
      <c r="O9" s="14">
        <v>0</v>
      </c>
      <c r="P9" s="8">
        <v>82898</v>
      </c>
      <c r="Q9" s="14" t="s">
        <v>271</v>
      </c>
      <c r="R9" s="22" t="s">
        <v>272</v>
      </c>
      <c r="S9" s="21" t="s">
        <v>30</v>
      </c>
      <c r="T9" s="21" t="s">
        <v>32</v>
      </c>
      <c r="U9" s="21"/>
      <c r="V9" s="14" t="s">
        <v>172</v>
      </c>
      <c r="W9" s="21" t="s">
        <v>30</v>
      </c>
    </row>
    <row r="10" spans="1:23" ht="153" x14ac:dyDescent="0.25">
      <c r="A10" s="14" t="s">
        <v>30</v>
      </c>
      <c r="B10" s="14" t="s">
        <v>32</v>
      </c>
      <c r="C10" s="14" t="s">
        <v>32</v>
      </c>
      <c r="D10" s="14" t="s">
        <v>0</v>
      </c>
      <c r="E10" s="14" t="s">
        <v>22</v>
      </c>
      <c r="F10" s="19" t="s">
        <v>273</v>
      </c>
      <c r="G10" s="14" t="s">
        <v>34</v>
      </c>
      <c r="H10" s="19" t="s">
        <v>274</v>
      </c>
      <c r="I10" s="19" t="s">
        <v>26</v>
      </c>
      <c r="J10" s="19">
        <v>73000000</v>
      </c>
      <c r="K10" s="14" t="s">
        <v>45</v>
      </c>
      <c r="L10" s="20">
        <v>44105</v>
      </c>
      <c r="M10" s="20">
        <v>44286</v>
      </c>
      <c r="N10" s="20">
        <v>44651</v>
      </c>
      <c r="O10" s="14"/>
      <c r="P10" s="8">
        <f>15000+5800+12000</f>
        <v>32800</v>
      </c>
      <c r="Q10" s="14" t="s">
        <v>275</v>
      </c>
      <c r="R10" s="22"/>
      <c r="S10" s="21" t="s">
        <v>32</v>
      </c>
      <c r="T10" s="21" t="s">
        <v>32</v>
      </c>
      <c r="U10" s="21"/>
      <c r="V10" s="14" t="s">
        <v>48</v>
      </c>
      <c r="W10" s="21" t="s">
        <v>30</v>
      </c>
    </row>
    <row r="11" spans="1:23" ht="51" x14ac:dyDescent="0.25">
      <c r="A11" s="14" t="s">
        <v>30</v>
      </c>
      <c r="B11" s="14" t="s">
        <v>32</v>
      </c>
      <c r="C11" s="14" t="s">
        <v>32</v>
      </c>
      <c r="D11" s="14" t="s">
        <v>0</v>
      </c>
      <c r="E11" s="14" t="s">
        <v>22</v>
      </c>
      <c r="F11" s="19" t="s">
        <v>276</v>
      </c>
      <c r="G11" s="14" t="s">
        <v>34</v>
      </c>
      <c r="H11" s="19" t="s">
        <v>277</v>
      </c>
      <c r="I11" s="19" t="s">
        <v>26</v>
      </c>
      <c r="J11" s="19">
        <v>70000000</v>
      </c>
      <c r="K11" s="14" t="s">
        <v>53</v>
      </c>
      <c r="L11" s="20">
        <v>43958</v>
      </c>
      <c r="M11" s="20">
        <v>44286</v>
      </c>
      <c r="N11" s="21">
        <v>0</v>
      </c>
      <c r="O11" s="14"/>
      <c r="P11" s="8">
        <v>5000</v>
      </c>
      <c r="Q11" s="14" t="s">
        <v>54</v>
      </c>
      <c r="R11" s="22" t="s">
        <v>55</v>
      </c>
      <c r="S11" s="21"/>
      <c r="T11" s="21"/>
      <c r="U11" s="21"/>
      <c r="V11" s="14" t="s">
        <v>56</v>
      </c>
      <c r="W11" s="21" t="s">
        <v>30</v>
      </c>
    </row>
    <row r="12" spans="1:23" ht="76.5" x14ac:dyDescent="0.25">
      <c r="A12" s="14" t="s">
        <v>278</v>
      </c>
      <c r="B12" s="14" t="s">
        <v>30</v>
      </c>
      <c r="C12" s="14" t="s">
        <v>30</v>
      </c>
      <c r="D12" s="14" t="s">
        <v>2</v>
      </c>
      <c r="E12" s="14" t="s">
        <v>22</v>
      </c>
      <c r="F12" s="19" t="s">
        <v>279</v>
      </c>
      <c r="G12" s="14" t="s">
        <v>280</v>
      </c>
      <c r="H12" s="19" t="s">
        <v>281</v>
      </c>
      <c r="I12" s="19" t="s">
        <v>175</v>
      </c>
      <c r="J12" s="19">
        <v>34100000</v>
      </c>
      <c r="K12" s="14" t="s">
        <v>53</v>
      </c>
      <c r="L12" s="20">
        <v>44152</v>
      </c>
      <c r="M12" s="20">
        <v>44256</v>
      </c>
      <c r="N12" s="21">
        <v>0</v>
      </c>
      <c r="O12" s="14" t="s">
        <v>202</v>
      </c>
      <c r="P12" s="8">
        <v>335586</v>
      </c>
      <c r="Q12" s="14" t="s">
        <v>282</v>
      </c>
      <c r="R12" s="22" t="s">
        <v>283</v>
      </c>
      <c r="S12" s="21" t="s">
        <v>284</v>
      </c>
      <c r="T12" s="21" t="s">
        <v>38</v>
      </c>
      <c r="U12" s="21">
        <v>6217242</v>
      </c>
      <c r="V12" s="14" t="s">
        <v>285</v>
      </c>
      <c r="W12" s="21" t="s">
        <v>30</v>
      </c>
    </row>
    <row r="13" spans="1:23" ht="76.5" x14ac:dyDescent="0.25">
      <c r="A13" s="14" t="s">
        <v>30</v>
      </c>
      <c r="B13" s="14" t="s">
        <v>30</v>
      </c>
      <c r="C13" s="14" t="s">
        <v>286</v>
      </c>
      <c r="D13" s="14" t="s">
        <v>2</v>
      </c>
      <c r="E13" s="14" t="s">
        <v>22</v>
      </c>
      <c r="F13" s="19" t="s">
        <v>287</v>
      </c>
      <c r="G13" s="14" t="s">
        <v>130</v>
      </c>
      <c r="H13" s="19" t="s">
        <v>288</v>
      </c>
      <c r="I13" s="19" t="s">
        <v>26</v>
      </c>
      <c r="J13" s="19">
        <v>79800000</v>
      </c>
      <c r="K13" s="14" t="s">
        <v>60</v>
      </c>
      <c r="L13" s="20">
        <v>43831</v>
      </c>
      <c r="M13" s="20">
        <v>44926</v>
      </c>
      <c r="N13" s="21">
        <v>0</v>
      </c>
      <c r="O13" s="30">
        <v>44561</v>
      </c>
      <c r="P13" s="8" t="s">
        <v>289</v>
      </c>
      <c r="Q13" s="14" t="s">
        <v>290</v>
      </c>
      <c r="R13" s="22" t="s">
        <v>291</v>
      </c>
      <c r="S13" s="21" t="s">
        <v>284</v>
      </c>
      <c r="T13" s="21" t="s">
        <v>38</v>
      </c>
      <c r="U13" s="21"/>
      <c r="V13" s="14" t="s">
        <v>250</v>
      </c>
      <c r="W13" s="21" t="s">
        <v>30</v>
      </c>
    </row>
    <row r="14" spans="1:23" ht="89.25" x14ac:dyDescent="0.25">
      <c r="A14" s="14" t="s">
        <v>30</v>
      </c>
      <c r="B14" s="14" t="s">
        <v>30</v>
      </c>
      <c r="C14" s="14" t="s">
        <v>30</v>
      </c>
      <c r="D14" s="14" t="s">
        <v>2</v>
      </c>
      <c r="E14" s="14" t="s">
        <v>22</v>
      </c>
      <c r="F14" s="19" t="s">
        <v>292</v>
      </c>
      <c r="G14" s="14" t="s">
        <v>66</v>
      </c>
      <c r="H14" s="19" t="s">
        <v>293</v>
      </c>
      <c r="I14" s="19" t="s">
        <v>26</v>
      </c>
      <c r="J14" s="19">
        <v>66000000</v>
      </c>
      <c r="K14" s="14" t="s">
        <v>45</v>
      </c>
      <c r="L14" s="20">
        <v>43800</v>
      </c>
      <c r="M14" s="20">
        <v>44530</v>
      </c>
      <c r="N14" s="21">
        <v>1</v>
      </c>
      <c r="O14" s="14"/>
      <c r="P14" s="8">
        <v>1000</v>
      </c>
      <c r="Q14" s="14" t="s">
        <v>294</v>
      </c>
      <c r="R14" s="22" t="s">
        <v>295</v>
      </c>
      <c r="S14" s="21" t="s">
        <v>38</v>
      </c>
      <c r="T14" s="21" t="s">
        <v>38</v>
      </c>
      <c r="U14" s="21"/>
      <c r="V14" s="14" t="s">
        <v>296</v>
      </c>
      <c r="W14" s="21" t="s">
        <v>30</v>
      </c>
    </row>
    <row r="15" spans="1:23" ht="89.25" x14ac:dyDescent="0.25">
      <c r="A15" s="14" t="s">
        <v>30</v>
      </c>
      <c r="B15" s="14" t="s">
        <v>30</v>
      </c>
      <c r="C15" s="14" t="s">
        <v>30</v>
      </c>
      <c r="D15" s="14" t="s">
        <v>2</v>
      </c>
      <c r="E15" s="14" t="s">
        <v>22</v>
      </c>
      <c r="F15" s="19" t="s">
        <v>297</v>
      </c>
      <c r="G15" s="14" t="s">
        <v>107</v>
      </c>
      <c r="H15" s="19" t="s">
        <v>298</v>
      </c>
      <c r="I15" s="19" t="s">
        <v>26</v>
      </c>
      <c r="J15" s="19">
        <v>73000000</v>
      </c>
      <c r="K15" s="14" t="s">
        <v>53</v>
      </c>
      <c r="L15" s="20">
        <v>44151</v>
      </c>
      <c r="M15" s="20">
        <v>44377</v>
      </c>
      <c r="N15" s="21">
        <v>0</v>
      </c>
      <c r="O15" s="14" t="s">
        <v>202</v>
      </c>
      <c r="P15" s="8">
        <v>74400</v>
      </c>
      <c r="Q15" s="14" t="s">
        <v>299</v>
      </c>
      <c r="R15" s="22"/>
      <c r="S15" s="21" t="s">
        <v>284</v>
      </c>
      <c r="T15" s="21" t="s">
        <v>38</v>
      </c>
      <c r="U15" s="21"/>
      <c r="V15" s="14" t="s">
        <v>300</v>
      </c>
      <c r="W15" s="21" t="s">
        <v>30</v>
      </c>
    </row>
    <row r="16" spans="1:23" ht="38.25" x14ac:dyDescent="0.25">
      <c r="A16" s="24" t="s">
        <v>32</v>
      </c>
      <c r="B16" s="24" t="s">
        <v>30</v>
      </c>
      <c r="C16" s="24" t="s">
        <v>32</v>
      </c>
      <c r="D16" s="24" t="s">
        <v>1</v>
      </c>
      <c r="E16" s="24" t="s">
        <v>49</v>
      </c>
      <c r="F16" s="25" t="s">
        <v>301</v>
      </c>
      <c r="G16" s="24" t="s">
        <v>302</v>
      </c>
      <c r="H16" s="25" t="s">
        <v>303</v>
      </c>
      <c r="I16" s="25" t="s">
        <v>26</v>
      </c>
      <c r="J16" s="25">
        <v>22000000</v>
      </c>
      <c r="K16" s="24" t="s">
        <v>53</v>
      </c>
      <c r="L16" s="26">
        <v>44151</v>
      </c>
      <c r="M16" s="26">
        <v>44162</v>
      </c>
      <c r="N16" s="27">
        <v>0</v>
      </c>
      <c r="O16" s="24" t="s">
        <v>202</v>
      </c>
      <c r="P16" s="28">
        <v>5595</v>
      </c>
      <c r="Q16" s="24" t="s">
        <v>304</v>
      </c>
      <c r="R16" s="29"/>
      <c r="S16" s="27" t="s">
        <v>284</v>
      </c>
      <c r="T16" s="27" t="s">
        <v>38</v>
      </c>
      <c r="U16" s="27"/>
      <c r="V16" s="24" t="s">
        <v>56</v>
      </c>
      <c r="W16" s="27" t="s">
        <v>30</v>
      </c>
    </row>
    <row r="17" spans="1:23" ht="63.75" x14ac:dyDescent="0.25">
      <c r="A17" s="14" t="s">
        <v>32</v>
      </c>
      <c r="B17" s="14" t="s">
        <v>30</v>
      </c>
      <c r="C17" s="14" t="s">
        <v>32</v>
      </c>
      <c r="D17" s="14" t="s">
        <v>1</v>
      </c>
      <c r="E17" s="14" t="s">
        <v>22</v>
      </c>
      <c r="F17" s="19" t="s">
        <v>305</v>
      </c>
      <c r="G17" s="14" t="s">
        <v>306</v>
      </c>
      <c r="H17" s="19" t="s">
        <v>307</v>
      </c>
      <c r="I17" s="19" t="s">
        <v>26</v>
      </c>
      <c r="J17" s="19">
        <v>73000000</v>
      </c>
      <c r="K17" s="14" t="s">
        <v>53</v>
      </c>
      <c r="L17" s="20">
        <v>44133</v>
      </c>
      <c r="M17" s="20">
        <v>43921</v>
      </c>
      <c r="N17" s="21">
        <v>0</v>
      </c>
      <c r="O17" s="14" t="s">
        <v>202</v>
      </c>
      <c r="P17" s="8">
        <v>22500</v>
      </c>
      <c r="Q17" s="14" t="s">
        <v>308</v>
      </c>
      <c r="R17" s="22"/>
      <c r="S17" s="21" t="s">
        <v>284</v>
      </c>
      <c r="T17" s="21" t="s">
        <v>38</v>
      </c>
      <c r="U17" s="21"/>
      <c r="V17" s="14" t="s">
        <v>70</v>
      </c>
      <c r="W17" s="21" t="s">
        <v>30</v>
      </c>
    </row>
    <row r="18" spans="1:23" ht="51" x14ac:dyDescent="0.25">
      <c r="A18" s="14" t="s">
        <v>32</v>
      </c>
      <c r="B18" s="14" t="s">
        <v>30</v>
      </c>
      <c r="C18" s="14" t="s">
        <v>32</v>
      </c>
      <c r="D18" s="14" t="s">
        <v>1</v>
      </c>
      <c r="E18" s="14" t="s">
        <v>22</v>
      </c>
      <c r="F18" s="19" t="s">
        <v>309</v>
      </c>
      <c r="G18" s="14" t="s">
        <v>34</v>
      </c>
      <c r="H18" s="19" t="s">
        <v>310</v>
      </c>
      <c r="I18" s="19" t="s">
        <v>26</v>
      </c>
      <c r="J18" s="19">
        <v>73000000</v>
      </c>
      <c r="K18" s="14" t="s">
        <v>53</v>
      </c>
      <c r="L18" s="20">
        <v>44109</v>
      </c>
      <c r="M18" s="20">
        <v>44227</v>
      </c>
      <c r="N18" s="21">
        <v>0</v>
      </c>
      <c r="O18" s="14" t="s">
        <v>202</v>
      </c>
      <c r="P18" s="8">
        <v>35000</v>
      </c>
      <c r="Q18" s="14" t="s">
        <v>311</v>
      </c>
      <c r="R18" s="22"/>
      <c r="S18" s="21" t="s">
        <v>284</v>
      </c>
      <c r="T18" s="21" t="s">
        <v>38</v>
      </c>
      <c r="U18" s="21"/>
      <c r="V18" s="14" t="s">
        <v>84</v>
      </c>
      <c r="W18" s="21" t="s">
        <v>30</v>
      </c>
    </row>
    <row r="19" spans="1:23" ht="63.75" x14ac:dyDescent="0.25">
      <c r="A19" s="14" t="s">
        <v>32</v>
      </c>
      <c r="B19" s="14" t="s">
        <v>30</v>
      </c>
      <c r="C19" s="14" t="s">
        <v>32</v>
      </c>
      <c r="D19" s="14" t="s">
        <v>1</v>
      </c>
      <c r="E19" s="14" t="s">
        <v>22</v>
      </c>
      <c r="F19" s="19" t="s">
        <v>312</v>
      </c>
      <c r="G19" s="14" t="s">
        <v>313</v>
      </c>
      <c r="H19" s="19" t="s">
        <v>314</v>
      </c>
      <c r="I19" s="19" t="s">
        <v>82</v>
      </c>
      <c r="J19" s="19">
        <v>50000000</v>
      </c>
      <c r="K19" s="14" t="s">
        <v>53</v>
      </c>
      <c r="L19" s="20">
        <v>44197</v>
      </c>
      <c r="M19" s="20" t="s">
        <v>251</v>
      </c>
      <c r="N19" s="21">
        <v>0</v>
      </c>
      <c r="O19" s="14"/>
      <c r="P19" s="8">
        <v>170174</v>
      </c>
      <c r="Q19" s="14" t="s">
        <v>315</v>
      </c>
      <c r="R19" s="22"/>
      <c r="S19" s="21" t="s">
        <v>284</v>
      </c>
      <c r="T19" s="21" t="s">
        <v>38</v>
      </c>
      <c r="U19" s="21"/>
      <c r="V19" s="14" t="s">
        <v>285</v>
      </c>
      <c r="W19" s="21" t="s">
        <v>30</v>
      </c>
    </row>
    <row r="20" spans="1:23" ht="51" x14ac:dyDescent="0.25">
      <c r="A20" s="14" t="s">
        <v>32</v>
      </c>
      <c r="B20" s="14" t="s">
        <v>30</v>
      </c>
      <c r="C20" s="14" t="s">
        <v>32</v>
      </c>
      <c r="D20" s="14" t="s">
        <v>1</v>
      </c>
      <c r="E20" s="14" t="s">
        <v>22</v>
      </c>
      <c r="F20" s="19" t="s">
        <v>316</v>
      </c>
      <c r="G20" s="14" t="s">
        <v>87</v>
      </c>
      <c r="H20" s="19" t="s">
        <v>317</v>
      </c>
      <c r="I20" s="19" t="s">
        <v>89</v>
      </c>
      <c r="J20" s="19">
        <v>77000000</v>
      </c>
      <c r="K20" s="14" t="s">
        <v>53</v>
      </c>
      <c r="L20" s="20">
        <v>44200</v>
      </c>
      <c r="M20" s="20">
        <v>44286</v>
      </c>
      <c r="N20" s="21">
        <v>0</v>
      </c>
      <c r="O20" s="14">
        <v>0</v>
      </c>
      <c r="P20" s="8">
        <v>2800</v>
      </c>
      <c r="Q20" s="14" t="s">
        <v>318</v>
      </c>
      <c r="R20" s="22" t="s">
        <v>319</v>
      </c>
      <c r="S20" s="21" t="s">
        <v>284</v>
      </c>
      <c r="T20" s="21" t="s">
        <v>38</v>
      </c>
      <c r="U20" s="21"/>
      <c r="V20" s="14" t="s">
        <v>320</v>
      </c>
      <c r="W20" s="21" t="s">
        <v>30</v>
      </c>
    </row>
    <row r="21" spans="1:23" ht="51" x14ac:dyDescent="0.25">
      <c r="A21" s="14" t="s">
        <v>30</v>
      </c>
      <c r="B21" s="14" t="s">
        <v>30</v>
      </c>
      <c r="C21" s="14" t="s">
        <v>30</v>
      </c>
      <c r="D21" s="14" t="s">
        <v>2</v>
      </c>
      <c r="E21" s="14" t="s">
        <v>22</v>
      </c>
      <c r="F21" s="19" t="s">
        <v>321</v>
      </c>
      <c r="G21" s="14" t="s">
        <v>179</v>
      </c>
      <c r="H21" s="19" t="s">
        <v>322</v>
      </c>
      <c r="I21" s="19" t="s">
        <v>26</v>
      </c>
      <c r="J21" s="19">
        <v>79000000</v>
      </c>
      <c r="K21" s="14" t="s">
        <v>27</v>
      </c>
      <c r="L21" s="20">
        <v>44162</v>
      </c>
      <c r="M21" s="20">
        <v>44286</v>
      </c>
      <c r="N21" s="21">
        <v>0</v>
      </c>
      <c r="O21" s="14"/>
      <c r="P21" s="8">
        <v>40000</v>
      </c>
      <c r="Q21" s="14" t="s">
        <v>323</v>
      </c>
      <c r="R21" s="14" t="s">
        <v>324</v>
      </c>
      <c r="S21" s="21" t="s">
        <v>38</v>
      </c>
      <c r="T21" s="21" t="s">
        <v>38</v>
      </c>
      <c r="U21" s="21"/>
      <c r="V21" s="14" t="s">
        <v>123</v>
      </c>
      <c r="W21" s="21" t="s">
        <v>30</v>
      </c>
    </row>
    <row r="22" spans="1:23" ht="51" x14ac:dyDescent="0.25">
      <c r="A22" s="14" t="s">
        <v>30</v>
      </c>
      <c r="B22" s="14" t="s">
        <v>30</v>
      </c>
      <c r="C22" s="14" t="s">
        <v>30</v>
      </c>
      <c r="D22" s="14" t="s">
        <v>2</v>
      </c>
      <c r="E22" s="14" t="s">
        <v>22</v>
      </c>
      <c r="F22" s="19" t="s">
        <v>325</v>
      </c>
      <c r="G22" s="14" t="s">
        <v>34</v>
      </c>
      <c r="H22" s="19" t="s">
        <v>326</v>
      </c>
      <c r="I22" s="19" t="s">
        <v>26</v>
      </c>
      <c r="J22" s="19">
        <v>79000000</v>
      </c>
      <c r="K22" s="14" t="s">
        <v>53</v>
      </c>
      <c r="L22" s="20">
        <v>44200</v>
      </c>
      <c r="M22" s="20">
        <v>44286</v>
      </c>
      <c r="N22" s="21">
        <v>0</v>
      </c>
      <c r="O22" s="14"/>
      <c r="P22" s="8">
        <v>10800</v>
      </c>
      <c r="Q22" s="14" t="s">
        <v>327</v>
      </c>
      <c r="R22" s="22" t="s">
        <v>328</v>
      </c>
      <c r="S22" s="21" t="s">
        <v>38</v>
      </c>
      <c r="T22" s="21" t="s">
        <v>38</v>
      </c>
      <c r="U22" s="21"/>
      <c r="V22" s="14" t="s">
        <v>123</v>
      </c>
      <c r="W22" s="21" t="s">
        <v>30</v>
      </c>
    </row>
    <row r="23" spans="1:23" ht="76.5" x14ac:dyDescent="0.25">
      <c r="A23" s="14" t="s">
        <v>30</v>
      </c>
      <c r="B23" s="14" t="s">
        <v>32</v>
      </c>
      <c r="C23" s="14" t="s">
        <v>32</v>
      </c>
      <c r="D23" s="14" t="s">
        <v>0</v>
      </c>
      <c r="E23" s="14" t="s">
        <v>22</v>
      </c>
      <c r="F23" s="19" t="s">
        <v>329</v>
      </c>
      <c r="G23" s="14" t="s">
        <v>330</v>
      </c>
      <c r="H23" s="31" t="s">
        <v>331</v>
      </c>
      <c r="I23" s="19" t="s">
        <v>26</v>
      </c>
      <c r="J23" s="19">
        <v>192400</v>
      </c>
      <c r="K23" s="14" t="s">
        <v>53</v>
      </c>
      <c r="L23" s="20">
        <v>44165</v>
      </c>
      <c r="M23" s="20">
        <v>44176</v>
      </c>
      <c r="N23" s="21">
        <v>0</v>
      </c>
      <c r="O23" s="14"/>
      <c r="P23" s="8">
        <v>2500</v>
      </c>
      <c r="Q23" s="14" t="s">
        <v>332</v>
      </c>
      <c r="R23" s="22"/>
      <c r="S23" s="21" t="s">
        <v>30</v>
      </c>
      <c r="T23" s="21" t="s">
        <v>32</v>
      </c>
      <c r="U23" s="21"/>
      <c r="V23" s="14" t="s">
        <v>70</v>
      </c>
      <c r="W23" s="21" t="s">
        <v>30</v>
      </c>
    </row>
    <row r="24" spans="1:23" ht="102" x14ac:dyDescent="0.25">
      <c r="A24" s="14" t="s">
        <v>30</v>
      </c>
      <c r="B24" s="14" t="s">
        <v>32</v>
      </c>
      <c r="C24" s="14" t="s">
        <v>32</v>
      </c>
      <c r="D24" s="14" t="s">
        <v>0</v>
      </c>
      <c r="E24" s="14" t="s">
        <v>22</v>
      </c>
      <c r="F24" s="19" t="s">
        <v>333</v>
      </c>
      <c r="G24" s="14" t="s">
        <v>34</v>
      </c>
      <c r="H24" s="31" t="s">
        <v>334</v>
      </c>
      <c r="I24" s="19" t="s">
        <v>26</v>
      </c>
      <c r="J24" s="19">
        <v>192400</v>
      </c>
      <c r="K24" s="14" t="s">
        <v>53</v>
      </c>
      <c r="L24" s="20">
        <v>44195</v>
      </c>
      <c r="M24" s="20">
        <v>44286</v>
      </c>
      <c r="N24" s="21">
        <v>0</v>
      </c>
      <c r="O24" s="14"/>
      <c r="P24" s="8">
        <v>12500</v>
      </c>
      <c r="Q24" s="14" t="s">
        <v>335</v>
      </c>
      <c r="R24" s="22"/>
      <c r="S24" s="21" t="s">
        <v>30</v>
      </c>
      <c r="T24" s="21"/>
      <c r="U24" s="21"/>
      <c r="V24" s="14" t="s">
        <v>70</v>
      </c>
      <c r="W24" s="21" t="s">
        <v>30</v>
      </c>
    </row>
    <row r="25" spans="1:23" ht="51" x14ac:dyDescent="0.25">
      <c r="A25" s="14" t="s">
        <v>30</v>
      </c>
      <c r="B25" s="14" t="s">
        <v>32</v>
      </c>
      <c r="C25" s="14" t="s">
        <v>32</v>
      </c>
      <c r="D25" s="14" t="s">
        <v>0</v>
      </c>
      <c r="E25" s="14" t="s">
        <v>22</v>
      </c>
      <c r="F25" s="19" t="s">
        <v>336</v>
      </c>
      <c r="G25" s="14" t="s">
        <v>34</v>
      </c>
      <c r="H25" s="31" t="s">
        <v>337</v>
      </c>
      <c r="I25" s="19" t="s">
        <v>26</v>
      </c>
      <c r="J25" s="19"/>
      <c r="K25" s="14" t="s">
        <v>27</v>
      </c>
      <c r="L25" s="20">
        <v>44158</v>
      </c>
      <c r="M25" s="20">
        <v>44347</v>
      </c>
      <c r="N25" s="21">
        <v>0</v>
      </c>
      <c r="O25" s="14"/>
      <c r="P25" s="8">
        <v>18558.55</v>
      </c>
      <c r="Q25" s="14" t="s">
        <v>338</v>
      </c>
      <c r="R25" s="22"/>
      <c r="S25" s="21" t="s">
        <v>32</v>
      </c>
      <c r="T25" s="21" t="s">
        <v>32</v>
      </c>
      <c r="U25" s="21"/>
      <c r="V25" s="14" t="s">
        <v>70</v>
      </c>
      <c r="W25" s="21" t="s">
        <v>30</v>
      </c>
    </row>
    <row r="26" spans="1:23" ht="63.75" x14ac:dyDescent="0.25">
      <c r="A26" s="14" t="s">
        <v>30</v>
      </c>
      <c r="B26" s="14" t="s">
        <v>32</v>
      </c>
      <c r="C26" s="14" t="s">
        <v>32</v>
      </c>
      <c r="D26" s="14" t="s">
        <v>0</v>
      </c>
      <c r="E26" s="14" t="s">
        <v>22</v>
      </c>
      <c r="F26" s="19" t="s">
        <v>339</v>
      </c>
      <c r="G26" s="14" t="s">
        <v>107</v>
      </c>
      <c r="H26" s="31" t="s">
        <v>340</v>
      </c>
      <c r="I26" s="19" t="s">
        <v>26</v>
      </c>
      <c r="J26" s="19"/>
      <c r="K26" s="14" t="s">
        <v>53</v>
      </c>
      <c r="L26" s="20">
        <v>44028</v>
      </c>
      <c r="M26" s="20">
        <v>44196</v>
      </c>
      <c r="N26" s="21">
        <v>0</v>
      </c>
      <c r="O26" s="14"/>
      <c r="P26" s="8">
        <v>16981.5</v>
      </c>
      <c r="Q26" s="14" t="s">
        <v>341</v>
      </c>
      <c r="R26" s="22" t="s">
        <v>342</v>
      </c>
      <c r="S26" s="21"/>
      <c r="T26" s="21"/>
      <c r="U26" s="21"/>
      <c r="V26" s="14"/>
      <c r="W26" s="2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W28"/>
  <sheetViews>
    <sheetView tabSelected="1" zoomScale="80" zoomScaleNormal="80" workbookViewId="0">
      <selection activeCell="J1" sqref="J1:J1048576"/>
    </sheetView>
  </sheetViews>
  <sheetFormatPr defaultRowHeight="15" x14ac:dyDescent="0.25"/>
  <cols>
    <col min="8" max="8" width="22.85546875" customWidth="1"/>
    <col min="9" max="9" width="12.7109375" customWidth="1"/>
    <col min="10" max="10" width="0" hidden="1" customWidth="1"/>
    <col min="12" max="12" width="13.42578125" customWidth="1"/>
    <col min="13" max="13" width="13.85546875" customWidth="1"/>
    <col min="15" max="16" width="11.85546875" customWidth="1"/>
    <col min="17" max="17" width="16" customWidth="1"/>
    <col min="18" max="18" width="21.7109375" customWidth="1"/>
    <col min="22" max="22" width="14" customWidth="1"/>
  </cols>
  <sheetData>
    <row r="3" spans="1:23" s="3" customFormat="1" ht="63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3" t="s">
        <v>99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2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</row>
    <row r="4" spans="1:23" ht="70.5" customHeight="1" x14ac:dyDescent="0.25">
      <c r="A4" s="14" t="s">
        <v>30</v>
      </c>
      <c r="B4" s="14" t="s">
        <v>32</v>
      </c>
      <c r="C4" s="14" t="s">
        <v>32</v>
      </c>
      <c r="D4" s="14" t="s">
        <v>0</v>
      </c>
      <c r="E4" s="14" t="s">
        <v>22</v>
      </c>
      <c r="F4" s="19" t="s">
        <v>343</v>
      </c>
      <c r="G4" s="14" t="s">
        <v>43</v>
      </c>
      <c r="H4" s="19" t="s">
        <v>344</v>
      </c>
      <c r="I4" s="19" t="s">
        <v>26</v>
      </c>
      <c r="J4" s="19"/>
      <c r="K4" s="14" t="s">
        <v>53</v>
      </c>
      <c r="L4" s="20">
        <v>44242</v>
      </c>
      <c r="M4" s="20">
        <v>44651</v>
      </c>
      <c r="N4" s="23" t="s">
        <v>345</v>
      </c>
      <c r="O4" s="14"/>
      <c r="P4" s="8">
        <v>17900</v>
      </c>
      <c r="Q4" s="14" t="s">
        <v>346</v>
      </c>
      <c r="R4" s="22" t="s">
        <v>347</v>
      </c>
      <c r="S4" s="21" t="s">
        <v>32</v>
      </c>
      <c r="T4" s="21" t="s">
        <v>32</v>
      </c>
      <c r="U4" s="21"/>
      <c r="V4" s="14" t="s">
        <v>70</v>
      </c>
      <c r="W4" s="21" t="s">
        <v>30</v>
      </c>
    </row>
    <row r="5" spans="1:23" ht="76.5" x14ac:dyDescent="0.25">
      <c r="A5" s="14" t="s">
        <v>30</v>
      </c>
      <c r="B5" s="14" t="s">
        <v>32</v>
      </c>
      <c r="C5" s="14" t="s">
        <v>32</v>
      </c>
      <c r="D5" s="14" t="s">
        <v>0</v>
      </c>
      <c r="E5" s="14" t="s">
        <v>22</v>
      </c>
      <c r="F5" s="19" t="s">
        <v>348</v>
      </c>
      <c r="G5" s="14" t="s">
        <v>51</v>
      </c>
      <c r="H5" s="19" t="s">
        <v>349</v>
      </c>
      <c r="I5" s="19" t="s">
        <v>26</v>
      </c>
      <c r="J5" s="19"/>
      <c r="K5" s="14" t="s">
        <v>350</v>
      </c>
      <c r="L5" s="20">
        <v>44260</v>
      </c>
      <c r="M5" s="20">
        <v>44316</v>
      </c>
      <c r="N5" s="21"/>
      <c r="O5" s="14"/>
      <c r="P5" s="8">
        <v>2600</v>
      </c>
      <c r="Q5" s="14" t="s">
        <v>54</v>
      </c>
      <c r="R5" s="22" t="s">
        <v>55</v>
      </c>
      <c r="S5" s="21" t="s">
        <v>32</v>
      </c>
      <c r="T5" s="21" t="s">
        <v>32</v>
      </c>
      <c r="U5" s="21"/>
      <c r="V5" s="14" t="s">
        <v>56</v>
      </c>
      <c r="W5" s="21" t="s">
        <v>30</v>
      </c>
    </row>
    <row r="6" spans="1:23" ht="76.5" x14ac:dyDescent="0.25">
      <c r="A6" s="14" t="s">
        <v>32</v>
      </c>
      <c r="B6" s="14" t="s">
        <v>30</v>
      </c>
      <c r="C6" s="14" t="s">
        <v>32</v>
      </c>
      <c r="D6" s="14" t="s">
        <v>1</v>
      </c>
      <c r="E6" s="14" t="s">
        <v>22</v>
      </c>
      <c r="F6" s="19" t="s">
        <v>351</v>
      </c>
      <c r="G6" s="14" t="s">
        <v>51</v>
      </c>
      <c r="H6" s="19" t="s">
        <v>352</v>
      </c>
      <c r="I6" s="19" t="s">
        <v>26</v>
      </c>
      <c r="J6" s="19"/>
      <c r="K6" s="14" t="s">
        <v>53</v>
      </c>
      <c r="L6" s="20">
        <v>44277</v>
      </c>
      <c r="M6" s="20">
        <v>44316</v>
      </c>
      <c r="N6" s="21">
        <v>1</v>
      </c>
      <c r="O6" s="14"/>
      <c r="P6" s="8">
        <v>5000</v>
      </c>
      <c r="Q6" s="14" t="s">
        <v>353</v>
      </c>
      <c r="R6" s="22" t="s">
        <v>354</v>
      </c>
      <c r="S6" s="21" t="s">
        <v>32</v>
      </c>
      <c r="T6" s="21" t="s">
        <v>32</v>
      </c>
      <c r="U6" s="21"/>
      <c r="V6" s="14"/>
      <c r="W6" s="21" t="s">
        <v>30</v>
      </c>
    </row>
    <row r="7" spans="1:23" ht="89.25" x14ac:dyDescent="0.25">
      <c r="A7" s="14" t="s">
        <v>30</v>
      </c>
      <c r="B7" s="14" t="s">
        <v>30</v>
      </c>
      <c r="C7" s="14" t="s">
        <v>30</v>
      </c>
      <c r="D7" s="14" t="s">
        <v>2</v>
      </c>
      <c r="E7" s="14" t="s">
        <v>22</v>
      </c>
      <c r="F7" s="19" t="s">
        <v>355</v>
      </c>
      <c r="G7" s="14" t="s">
        <v>51</v>
      </c>
      <c r="H7" s="19" t="s">
        <v>356</v>
      </c>
      <c r="I7" s="19" t="s">
        <v>357</v>
      </c>
      <c r="J7" s="19"/>
      <c r="K7" s="14" t="s">
        <v>53</v>
      </c>
      <c r="L7" s="20">
        <v>44256</v>
      </c>
      <c r="M7" s="20">
        <v>44316</v>
      </c>
      <c r="N7" s="21">
        <v>1</v>
      </c>
      <c r="O7" s="14"/>
      <c r="P7" s="8">
        <v>31680</v>
      </c>
      <c r="Q7" s="14" t="s">
        <v>358</v>
      </c>
      <c r="R7" s="22" t="s">
        <v>359</v>
      </c>
      <c r="S7" s="21" t="s">
        <v>32</v>
      </c>
      <c r="T7" s="21" t="s">
        <v>32</v>
      </c>
      <c r="U7" s="21"/>
      <c r="V7" s="14"/>
      <c r="W7" s="21" t="s">
        <v>30</v>
      </c>
    </row>
    <row r="8" spans="1:23" ht="89.25" x14ac:dyDescent="0.25">
      <c r="A8" s="14" t="s">
        <v>30</v>
      </c>
      <c r="B8" s="14" t="s">
        <v>30</v>
      </c>
      <c r="C8" s="14" t="s">
        <v>30</v>
      </c>
      <c r="D8" s="14" t="s">
        <v>2</v>
      </c>
      <c r="E8" s="14" t="s">
        <v>22</v>
      </c>
      <c r="F8" s="19" t="s">
        <v>360</v>
      </c>
      <c r="G8" s="14" t="s">
        <v>43</v>
      </c>
      <c r="H8" s="19" t="s">
        <v>361</v>
      </c>
      <c r="I8" s="19" t="s">
        <v>357</v>
      </c>
      <c r="J8" s="19"/>
      <c r="K8" s="14" t="s">
        <v>45</v>
      </c>
      <c r="L8" s="20">
        <v>44287</v>
      </c>
      <c r="M8" s="20">
        <v>44651</v>
      </c>
      <c r="N8" s="21">
        <f>1+1+1</f>
        <v>3</v>
      </c>
      <c r="O8" s="14"/>
      <c r="P8" s="8">
        <v>49450</v>
      </c>
      <c r="Q8" s="14" t="s">
        <v>362</v>
      </c>
      <c r="R8" s="22" t="s">
        <v>363</v>
      </c>
      <c r="S8" s="21" t="s">
        <v>30</v>
      </c>
      <c r="T8" s="21" t="s">
        <v>32</v>
      </c>
      <c r="U8" s="21">
        <v>1107210</v>
      </c>
      <c r="V8" s="14" t="s">
        <v>105</v>
      </c>
      <c r="W8" s="21" t="s">
        <v>30</v>
      </c>
    </row>
    <row r="9" spans="1:23" ht="114.75" x14ac:dyDescent="0.25">
      <c r="A9" s="14" t="s">
        <v>30</v>
      </c>
      <c r="B9" s="14" t="s">
        <v>30</v>
      </c>
      <c r="C9" s="14" t="s">
        <v>30</v>
      </c>
      <c r="D9" s="14" t="s">
        <v>2</v>
      </c>
      <c r="E9" s="14" t="s">
        <v>22</v>
      </c>
      <c r="F9" s="19" t="s">
        <v>364</v>
      </c>
      <c r="G9" s="14" t="s">
        <v>58</v>
      </c>
      <c r="H9" s="32" t="s">
        <v>365</v>
      </c>
      <c r="I9" s="19" t="s">
        <v>26</v>
      </c>
      <c r="J9" s="19"/>
      <c r="K9" s="14" t="s">
        <v>45</v>
      </c>
      <c r="L9" s="20">
        <v>43922</v>
      </c>
      <c r="M9" s="20">
        <v>45382</v>
      </c>
      <c r="N9" s="21">
        <v>0</v>
      </c>
      <c r="O9" s="30">
        <v>45230</v>
      </c>
      <c r="P9" s="8">
        <f>1026*3</f>
        <v>3078</v>
      </c>
      <c r="Q9" s="14" t="s">
        <v>366</v>
      </c>
      <c r="R9" s="22" t="s">
        <v>367</v>
      </c>
      <c r="S9" s="21" t="s">
        <v>32</v>
      </c>
      <c r="T9" s="21" t="s">
        <v>32</v>
      </c>
      <c r="U9" s="21" t="s">
        <v>41</v>
      </c>
      <c r="V9" s="14" t="s">
        <v>368</v>
      </c>
      <c r="W9" s="21" t="s">
        <v>32</v>
      </c>
    </row>
    <row r="10" spans="1:23" ht="89.25" x14ac:dyDescent="0.25">
      <c r="A10" s="14" t="s">
        <v>30</v>
      </c>
      <c r="B10" s="14" t="s">
        <v>32</v>
      </c>
      <c r="C10" s="14" t="s">
        <v>32</v>
      </c>
      <c r="D10" s="14" t="s">
        <v>0</v>
      </c>
      <c r="E10" s="14" t="s">
        <v>22</v>
      </c>
      <c r="F10" s="19" t="s">
        <v>369</v>
      </c>
      <c r="G10" s="14" t="s">
        <v>43</v>
      </c>
      <c r="H10" s="33" t="s">
        <v>370</v>
      </c>
      <c r="I10" s="19" t="s">
        <v>26</v>
      </c>
      <c r="J10" s="19">
        <v>101700</v>
      </c>
      <c r="K10" s="14" t="s">
        <v>45</v>
      </c>
      <c r="L10" s="20">
        <v>44317</v>
      </c>
      <c r="M10" s="20">
        <v>45412</v>
      </c>
      <c r="N10" s="21">
        <f>1+1</f>
        <v>2</v>
      </c>
      <c r="O10" s="30"/>
      <c r="P10" s="8">
        <v>376893</v>
      </c>
      <c r="Q10" s="34" t="s">
        <v>371</v>
      </c>
      <c r="R10" s="22" t="s">
        <v>372</v>
      </c>
      <c r="S10" s="21" t="s">
        <v>30</v>
      </c>
      <c r="T10" s="21" t="s">
        <v>32</v>
      </c>
      <c r="U10" s="21">
        <v>7289284</v>
      </c>
      <c r="V10" s="14" t="s">
        <v>84</v>
      </c>
      <c r="W10" s="21" t="s">
        <v>30</v>
      </c>
    </row>
    <row r="11" spans="1:23" ht="51" x14ac:dyDescent="0.25">
      <c r="A11" s="14" t="s">
        <v>30</v>
      </c>
      <c r="B11" s="14" t="s">
        <v>32</v>
      </c>
      <c r="C11" s="14" t="s">
        <v>32</v>
      </c>
      <c r="D11" s="14" t="s">
        <v>0</v>
      </c>
      <c r="E11" s="14" t="s">
        <v>22</v>
      </c>
      <c r="F11" s="19" t="s">
        <v>373</v>
      </c>
      <c r="G11" s="14" t="s">
        <v>374</v>
      </c>
      <c r="H11" s="35" t="s">
        <v>375</v>
      </c>
      <c r="I11" s="19" t="s">
        <v>26</v>
      </c>
      <c r="J11" s="19">
        <v>70000000</v>
      </c>
      <c r="K11" s="14" t="s">
        <v>53</v>
      </c>
      <c r="L11" s="20">
        <v>43956</v>
      </c>
      <c r="M11" s="20">
        <v>44651</v>
      </c>
      <c r="N11" s="21">
        <v>0</v>
      </c>
      <c r="O11" s="14" t="s">
        <v>202</v>
      </c>
      <c r="P11" s="8">
        <v>657239</v>
      </c>
      <c r="Q11" s="14" t="s">
        <v>64</v>
      </c>
      <c r="R11" s="22"/>
      <c r="S11" s="21" t="s">
        <v>32</v>
      </c>
      <c r="T11" s="21" t="s">
        <v>32</v>
      </c>
      <c r="U11" s="21" t="s">
        <v>202</v>
      </c>
      <c r="V11" s="14" t="s">
        <v>70</v>
      </c>
      <c r="W11" s="21" t="s">
        <v>30</v>
      </c>
    </row>
    <row r="12" spans="1:23" ht="127.5" x14ac:dyDescent="0.25">
      <c r="A12" s="14" t="s">
        <v>32</v>
      </c>
      <c r="B12" s="14" t="s">
        <v>30</v>
      </c>
      <c r="C12" s="14" t="s">
        <v>32</v>
      </c>
      <c r="D12" s="14" t="s">
        <v>1</v>
      </c>
      <c r="E12" s="14" t="s">
        <v>22</v>
      </c>
      <c r="F12" s="19" t="s">
        <v>376</v>
      </c>
      <c r="G12" s="14" t="s">
        <v>302</v>
      </c>
      <c r="H12" s="31" t="s">
        <v>377</v>
      </c>
      <c r="I12" s="19" t="s">
        <v>26</v>
      </c>
      <c r="J12" s="19">
        <v>192400</v>
      </c>
      <c r="K12" s="14" t="s">
        <v>53</v>
      </c>
      <c r="L12" s="20">
        <v>44270</v>
      </c>
      <c r="M12" s="20">
        <v>44316</v>
      </c>
      <c r="N12" s="21">
        <v>0</v>
      </c>
      <c r="O12" s="14" t="s">
        <v>202</v>
      </c>
      <c r="P12" s="8">
        <v>5527</v>
      </c>
      <c r="Q12" s="14" t="s">
        <v>378</v>
      </c>
      <c r="R12" s="22" t="s">
        <v>379</v>
      </c>
      <c r="S12" s="21" t="s">
        <v>30</v>
      </c>
      <c r="T12" s="21" t="s">
        <v>32</v>
      </c>
      <c r="U12" s="21"/>
      <c r="V12" s="14" t="s">
        <v>70</v>
      </c>
      <c r="W12" s="21" t="s">
        <v>30</v>
      </c>
    </row>
    <row r="13" spans="1:23" ht="76.5" x14ac:dyDescent="0.25">
      <c r="A13" s="14" t="s">
        <v>32</v>
      </c>
      <c r="B13" s="14" t="s">
        <v>30</v>
      </c>
      <c r="C13" s="14" t="s">
        <v>32</v>
      </c>
      <c r="D13" s="14" t="s">
        <v>1</v>
      </c>
      <c r="E13" s="14" t="s">
        <v>22</v>
      </c>
      <c r="F13" s="19" t="s">
        <v>380</v>
      </c>
      <c r="G13" s="14" t="s">
        <v>302</v>
      </c>
      <c r="H13" s="31" t="s">
        <v>381</v>
      </c>
      <c r="I13" s="19" t="s">
        <v>26</v>
      </c>
      <c r="J13" s="19">
        <v>70000000</v>
      </c>
      <c r="K13" s="14" t="s">
        <v>53</v>
      </c>
      <c r="L13" s="20">
        <v>44256</v>
      </c>
      <c r="M13" s="20">
        <v>44286</v>
      </c>
      <c r="N13" s="21">
        <v>0</v>
      </c>
      <c r="O13" s="14" t="s">
        <v>202</v>
      </c>
      <c r="P13" s="8">
        <v>2925</v>
      </c>
      <c r="Q13" s="14" t="s">
        <v>382</v>
      </c>
      <c r="R13" s="22" t="s">
        <v>383</v>
      </c>
      <c r="S13" s="21" t="s">
        <v>30</v>
      </c>
      <c r="T13" s="21" t="s">
        <v>32</v>
      </c>
      <c r="U13" s="21"/>
      <c r="V13" s="14" t="s">
        <v>70</v>
      </c>
      <c r="W13" s="21" t="s">
        <v>30</v>
      </c>
    </row>
    <row r="14" spans="1:23" ht="63.75" x14ac:dyDescent="0.25">
      <c r="A14" s="14" t="s">
        <v>30</v>
      </c>
      <c r="B14" s="14" t="s">
        <v>32</v>
      </c>
      <c r="C14" s="14" t="s">
        <v>32</v>
      </c>
      <c r="D14" s="14" t="s">
        <v>0</v>
      </c>
      <c r="E14" s="14" t="s">
        <v>22</v>
      </c>
      <c r="F14" s="19" t="s">
        <v>385</v>
      </c>
      <c r="G14" s="14" t="s">
        <v>34</v>
      </c>
      <c r="H14" s="31" t="s">
        <v>386</v>
      </c>
      <c r="I14" s="19" t="s">
        <v>26</v>
      </c>
      <c r="J14" s="19">
        <v>200000</v>
      </c>
      <c r="K14" s="14" t="s">
        <v>53</v>
      </c>
      <c r="L14" s="20">
        <v>44242</v>
      </c>
      <c r="M14" s="20">
        <v>44286</v>
      </c>
      <c r="N14" s="21">
        <v>0</v>
      </c>
      <c r="O14" s="14" t="s">
        <v>202</v>
      </c>
      <c r="P14" s="8">
        <v>50000</v>
      </c>
      <c r="Q14" s="14" t="s">
        <v>387</v>
      </c>
      <c r="R14" s="22" t="s">
        <v>388</v>
      </c>
      <c r="S14" s="21" t="s">
        <v>32</v>
      </c>
      <c r="T14" s="21" t="s">
        <v>32</v>
      </c>
      <c r="U14" s="21"/>
      <c r="V14" s="14" t="s">
        <v>389</v>
      </c>
      <c r="W14" s="21" t="s">
        <v>30</v>
      </c>
    </row>
    <row r="15" spans="1:23" ht="63.75" x14ac:dyDescent="0.25">
      <c r="A15" s="14" t="s">
        <v>30</v>
      </c>
      <c r="B15" s="14" t="s">
        <v>32</v>
      </c>
      <c r="C15" s="14" t="s">
        <v>32</v>
      </c>
      <c r="D15" s="14" t="s">
        <v>0</v>
      </c>
      <c r="E15" s="14" t="s">
        <v>22</v>
      </c>
      <c r="F15" s="19" t="s">
        <v>390</v>
      </c>
      <c r="G15" s="14" t="s">
        <v>34</v>
      </c>
      <c r="H15" s="31" t="s">
        <v>391</v>
      </c>
      <c r="I15" s="19" t="s">
        <v>26</v>
      </c>
      <c r="J15" s="19">
        <v>152200</v>
      </c>
      <c r="K15" s="14" t="s">
        <v>53</v>
      </c>
      <c r="L15" s="20">
        <v>44249</v>
      </c>
      <c r="M15" s="20">
        <v>44316</v>
      </c>
      <c r="N15" s="21">
        <v>0</v>
      </c>
      <c r="O15" s="14" t="s">
        <v>202</v>
      </c>
      <c r="P15" s="8">
        <v>15570</v>
      </c>
      <c r="Q15" s="14" t="s">
        <v>392</v>
      </c>
      <c r="R15" s="22" t="s">
        <v>393</v>
      </c>
      <c r="S15" s="21" t="s">
        <v>30</v>
      </c>
      <c r="T15" s="21" t="s">
        <v>32</v>
      </c>
      <c r="U15" s="21"/>
      <c r="V15" s="14" t="s">
        <v>394</v>
      </c>
      <c r="W15" s="21" t="s">
        <v>30</v>
      </c>
    </row>
    <row r="16" spans="1:23" ht="76.5" x14ac:dyDescent="0.25">
      <c r="A16" s="14" t="s">
        <v>30</v>
      </c>
      <c r="B16" s="14" t="s">
        <v>30</v>
      </c>
      <c r="C16" s="14" t="s">
        <v>30</v>
      </c>
      <c r="D16" s="14" t="s">
        <v>2</v>
      </c>
      <c r="E16" s="14" t="s">
        <v>22</v>
      </c>
      <c r="F16" s="19" t="s">
        <v>395</v>
      </c>
      <c r="G16" s="14" t="s">
        <v>34</v>
      </c>
      <c r="H16" s="31" t="s">
        <v>396</v>
      </c>
      <c r="I16" s="19" t="s">
        <v>26</v>
      </c>
      <c r="J16" s="19">
        <v>200000</v>
      </c>
      <c r="K16" s="14" t="s">
        <v>60</v>
      </c>
      <c r="L16" s="20" t="s">
        <v>397</v>
      </c>
      <c r="M16" s="20">
        <v>44286</v>
      </c>
      <c r="N16" s="21">
        <v>0</v>
      </c>
      <c r="O16" s="14" t="s">
        <v>202</v>
      </c>
      <c r="P16" s="8">
        <v>21564.47</v>
      </c>
      <c r="Q16" s="14" t="s">
        <v>398</v>
      </c>
      <c r="R16" s="22" t="s">
        <v>399</v>
      </c>
      <c r="S16" s="21" t="s">
        <v>32</v>
      </c>
      <c r="T16" s="21" t="s">
        <v>32</v>
      </c>
      <c r="U16" s="21">
        <v>2018542</v>
      </c>
      <c r="V16" s="14" t="s">
        <v>389</v>
      </c>
      <c r="W16" s="21" t="s">
        <v>30</v>
      </c>
    </row>
    <row r="17" spans="1:23" ht="89.25" x14ac:dyDescent="0.25">
      <c r="A17" s="14" t="s">
        <v>30</v>
      </c>
      <c r="B17" s="14" t="s">
        <v>32</v>
      </c>
      <c r="C17" s="14" t="s">
        <v>32</v>
      </c>
      <c r="D17" s="14" t="s">
        <v>0</v>
      </c>
      <c r="E17" s="14" t="s">
        <v>22</v>
      </c>
      <c r="F17" s="19" t="s">
        <v>400</v>
      </c>
      <c r="G17" s="14" t="s">
        <v>401</v>
      </c>
      <c r="H17" s="31" t="s">
        <v>402</v>
      </c>
      <c r="I17" s="19" t="s">
        <v>26</v>
      </c>
      <c r="J17" s="19">
        <v>152050</v>
      </c>
      <c r="K17" s="14" t="s">
        <v>53</v>
      </c>
      <c r="L17" s="20">
        <v>44200</v>
      </c>
      <c r="M17" s="20">
        <v>45138</v>
      </c>
      <c r="N17" s="21">
        <v>0</v>
      </c>
      <c r="O17" s="14" t="s">
        <v>202</v>
      </c>
      <c r="P17" s="8">
        <v>78993.75</v>
      </c>
      <c r="Q17" s="14" t="s">
        <v>341</v>
      </c>
      <c r="R17" s="22" t="s">
        <v>342</v>
      </c>
      <c r="S17" s="21" t="s">
        <v>30</v>
      </c>
      <c r="T17" s="21" t="s">
        <v>32</v>
      </c>
      <c r="U17" s="21" t="s">
        <v>403</v>
      </c>
      <c r="V17" s="14" t="s">
        <v>394</v>
      </c>
      <c r="W17" s="21" t="s">
        <v>30</v>
      </c>
    </row>
    <row r="18" spans="1:23" ht="70.5" customHeight="1" x14ac:dyDescent="0.25">
      <c r="A18" s="14" t="s">
        <v>30</v>
      </c>
      <c r="B18" s="14" t="s">
        <v>32</v>
      </c>
      <c r="C18" s="14" t="s">
        <v>32</v>
      </c>
      <c r="D18" s="14" t="s">
        <v>0</v>
      </c>
      <c r="E18" s="14" t="s">
        <v>22</v>
      </c>
      <c r="F18" s="19" t="s">
        <v>404</v>
      </c>
      <c r="G18" s="14" t="s">
        <v>401</v>
      </c>
      <c r="H18" s="31" t="s">
        <v>405</v>
      </c>
      <c r="I18" s="19" t="s">
        <v>26</v>
      </c>
      <c r="J18" s="19">
        <v>191499</v>
      </c>
      <c r="K18" s="14" t="s">
        <v>53</v>
      </c>
      <c r="L18" s="20">
        <v>44136</v>
      </c>
      <c r="M18" s="20">
        <v>44926</v>
      </c>
      <c r="N18" s="21">
        <v>0</v>
      </c>
      <c r="O18" s="14" t="s">
        <v>202</v>
      </c>
      <c r="P18" s="8">
        <v>23760</v>
      </c>
      <c r="Q18" s="14" t="s">
        <v>406</v>
      </c>
      <c r="R18" s="22" t="s">
        <v>407</v>
      </c>
      <c r="S18" s="21"/>
      <c r="T18" s="21" t="s">
        <v>32</v>
      </c>
      <c r="U18" s="21">
        <v>6992542</v>
      </c>
      <c r="V18" s="14" t="s">
        <v>408</v>
      </c>
      <c r="W18" s="21" t="s">
        <v>30</v>
      </c>
    </row>
    <row r="19" spans="1:23" ht="100.5" customHeight="1" x14ac:dyDescent="0.25">
      <c r="A19" s="14" t="s">
        <v>32</v>
      </c>
      <c r="B19" s="14" t="s">
        <v>30</v>
      </c>
      <c r="C19" s="14" t="s">
        <v>32</v>
      </c>
      <c r="D19" s="14" t="s">
        <v>1</v>
      </c>
      <c r="E19" s="14" t="s">
        <v>22</v>
      </c>
      <c r="F19" s="19" t="s">
        <v>42</v>
      </c>
      <c r="G19" s="14" t="s">
        <v>34</v>
      </c>
      <c r="H19" s="33" t="s">
        <v>409</v>
      </c>
      <c r="I19" s="19" t="s">
        <v>82</v>
      </c>
      <c r="J19" s="19"/>
      <c r="K19" s="14" t="s">
        <v>60</v>
      </c>
      <c r="L19" s="20">
        <v>44287</v>
      </c>
      <c r="M19" s="20">
        <v>44500</v>
      </c>
      <c r="N19" s="21">
        <v>0</v>
      </c>
      <c r="O19" s="14"/>
      <c r="P19" s="8">
        <v>16862</v>
      </c>
      <c r="Q19" s="14" t="s">
        <v>46</v>
      </c>
      <c r="R19" s="22" t="s">
        <v>47</v>
      </c>
      <c r="S19" s="21" t="s">
        <v>30</v>
      </c>
      <c r="T19" s="21" t="s">
        <v>38</v>
      </c>
      <c r="U19" s="21"/>
      <c r="V19" s="14" t="s">
        <v>410</v>
      </c>
      <c r="W19" s="21" t="s">
        <v>30</v>
      </c>
    </row>
    <row r="20" spans="1:23" ht="89.25" x14ac:dyDescent="0.25">
      <c r="A20" s="14" t="s">
        <v>32</v>
      </c>
      <c r="B20" s="14" t="s">
        <v>30</v>
      </c>
      <c r="C20" s="14" t="s">
        <v>32</v>
      </c>
      <c r="D20" s="14" t="s">
        <v>1</v>
      </c>
      <c r="E20" s="14" t="s">
        <v>22</v>
      </c>
      <c r="F20" s="19" t="s">
        <v>411</v>
      </c>
      <c r="G20" s="14" t="s">
        <v>43</v>
      </c>
      <c r="H20" s="31" t="s">
        <v>412</v>
      </c>
      <c r="I20" s="19" t="s">
        <v>89</v>
      </c>
      <c r="J20" s="19">
        <v>390000</v>
      </c>
      <c r="K20" s="14" t="s">
        <v>53</v>
      </c>
      <c r="L20" s="20">
        <v>44319</v>
      </c>
      <c r="M20" s="20">
        <v>44408</v>
      </c>
      <c r="N20" s="21">
        <v>0</v>
      </c>
      <c r="O20" s="14"/>
      <c r="P20" s="8">
        <v>154560</v>
      </c>
      <c r="Q20" s="14" t="s">
        <v>413</v>
      </c>
      <c r="R20" s="36" t="s">
        <v>414</v>
      </c>
      <c r="S20" s="21" t="s">
        <v>30</v>
      </c>
      <c r="T20" s="21" t="s">
        <v>38</v>
      </c>
      <c r="U20" s="34" t="s">
        <v>415</v>
      </c>
      <c r="V20" s="14" t="s">
        <v>84</v>
      </c>
      <c r="W20" s="21" t="s">
        <v>30</v>
      </c>
    </row>
    <row r="21" spans="1:23" ht="89.25" x14ac:dyDescent="0.25">
      <c r="A21" s="14" t="s">
        <v>30</v>
      </c>
      <c r="B21" s="14" t="s">
        <v>32</v>
      </c>
      <c r="C21" s="14" t="s">
        <v>32</v>
      </c>
      <c r="D21" s="14" t="s">
        <v>0</v>
      </c>
      <c r="E21" s="14" t="s">
        <v>22</v>
      </c>
      <c r="F21" s="19" t="s">
        <v>416</v>
      </c>
      <c r="G21" s="14" t="s">
        <v>401</v>
      </c>
      <c r="H21" s="19" t="s">
        <v>417</v>
      </c>
      <c r="I21" s="19" t="s">
        <v>26</v>
      </c>
      <c r="J21" s="19"/>
      <c r="K21" s="14" t="s">
        <v>53</v>
      </c>
      <c r="L21" s="20">
        <v>44299</v>
      </c>
      <c r="M21" s="20">
        <v>44377</v>
      </c>
      <c r="N21" s="21">
        <v>0</v>
      </c>
      <c r="O21" s="14" t="s">
        <v>202</v>
      </c>
      <c r="P21" s="8">
        <v>44027</v>
      </c>
      <c r="Q21" s="14" t="s">
        <v>418</v>
      </c>
      <c r="R21" s="22"/>
      <c r="S21" s="21" t="s">
        <v>30</v>
      </c>
      <c r="T21" s="21" t="s">
        <v>32</v>
      </c>
      <c r="U21" s="21"/>
      <c r="V21" s="14" t="s">
        <v>84</v>
      </c>
      <c r="W21" s="21" t="s">
        <v>30</v>
      </c>
    </row>
    <row r="22" spans="1:23" ht="89.25" x14ac:dyDescent="0.25">
      <c r="A22" s="14" t="s">
        <v>30</v>
      </c>
      <c r="B22" s="14" t="s">
        <v>30</v>
      </c>
      <c r="C22" s="14" t="s">
        <v>30</v>
      </c>
      <c r="D22" s="14" t="s">
        <v>2</v>
      </c>
      <c r="E22" s="14" t="s">
        <v>22</v>
      </c>
      <c r="F22" s="19" t="s">
        <v>419</v>
      </c>
      <c r="G22" s="14" t="s">
        <v>401</v>
      </c>
      <c r="H22" s="19" t="s">
        <v>420</v>
      </c>
      <c r="I22" s="19" t="s">
        <v>26</v>
      </c>
      <c r="J22" s="19"/>
      <c r="K22" s="14" t="s">
        <v>60</v>
      </c>
      <c r="L22" s="20">
        <v>44287</v>
      </c>
      <c r="M22" s="20">
        <v>45382</v>
      </c>
      <c r="N22" s="21" t="s">
        <v>421</v>
      </c>
      <c r="O22" s="30">
        <v>45260</v>
      </c>
      <c r="P22" s="8">
        <v>1737000</v>
      </c>
      <c r="Q22" s="14" t="s">
        <v>422</v>
      </c>
      <c r="R22" s="22" t="s">
        <v>423</v>
      </c>
      <c r="S22" s="21" t="s">
        <v>32</v>
      </c>
      <c r="T22" s="21" t="s">
        <v>32</v>
      </c>
      <c r="U22" s="21"/>
      <c r="V22" s="14" t="s">
        <v>226</v>
      </c>
      <c r="W22" s="21" t="s">
        <v>30</v>
      </c>
    </row>
    <row r="23" spans="1:23" ht="39" x14ac:dyDescent="0.25">
      <c r="A23" s="14" t="s">
        <v>32</v>
      </c>
      <c r="B23" s="14" t="s">
        <v>30</v>
      </c>
      <c r="C23" s="14" t="s">
        <v>32</v>
      </c>
      <c r="D23" s="14" t="s">
        <v>1</v>
      </c>
      <c r="E23" s="14" t="s">
        <v>22</v>
      </c>
      <c r="F23" s="19" t="s">
        <v>424</v>
      </c>
      <c r="G23" s="14" t="s">
        <v>51</v>
      </c>
      <c r="H23" s="37" t="s">
        <v>425</v>
      </c>
      <c r="I23" s="19" t="s">
        <v>115</v>
      </c>
      <c r="J23" s="19"/>
      <c r="K23" s="14" t="s">
        <v>53</v>
      </c>
      <c r="L23" s="20">
        <v>44228</v>
      </c>
      <c r="M23" s="20">
        <v>44316</v>
      </c>
      <c r="N23" s="21">
        <v>0</v>
      </c>
      <c r="O23" s="14">
        <v>0</v>
      </c>
      <c r="P23" s="8">
        <v>8050</v>
      </c>
      <c r="Q23" s="14" t="s">
        <v>426</v>
      </c>
      <c r="R23" s="22" t="s">
        <v>427</v>
      </c>
      <c r="S23" s="21" t="s">
        <v>30</v>
      </c>
      <c r="T23" s="21" t="s">
        <v>32</v>
      </c>
      <c r="U23" s="38" t="s">
        <v>428</v>
      </c>
      <c r="V23" s="14" t="s">
        <v>189</v>
      </c>
      <c r="W23" s="21" t="s">
        <v>32</v>
      </c>
    </row>
    <row r="24" spans="1:23" ht="38.25" x14ac:dyDescent="0.25">
      <c r="A24" s="14" t="s">
        <v>30</v>
      </c>
      <c r="B24" s="14" t="s">
        <v>32</v>
      </c>
      <c r="C24" s="14" t="s">
        <v>32</v>
      </c>
      <c r="D24" s="14" t="s">
        <v>0</v>
      </c>
      <c r="E24" s="14" t="s">
        <v>22</v>
      </c>
      <c r="F24" s="19" t="s">
        <v>429</v>
      </c>
      <c r="G24" s="14" t="s">
        <v>43</v>
      </c>
      <c r="H24" s="19" t="s">
        <v>430</v>
      </c>
      <c r="I24" s="19" t="s">
        <v>89</v>
      </c>
      <c r="J24" s="19"/>
      <c r="K24" s="14" t="s">
        <v>53</v>
      </c>
      <c r="L24" s="20">
        <v>44229</v>
      </c>
      <c r="M24" s="20">
        <v>44256</v>
      </c>
      <c r="N24" s="21">
        <v>0</v>
      </c>
      <c r="O24" s="14"/>
      <c r="P24" s="8">
        <v>6967</v>
      </c>
      <c r="Q24" s="14" t="s">
        <v>431</v>
      </c>
      <c r="R24" s="22" t="s">
        <v>432</v>
      </c>
      <c r="S24" s="21" t="s">
        <v>30</v>
      </c>
      <c r="T24" s="21" t="s">
        <v>32</v>
      </c>
      <c r="U24" s="14" t="s">
        <v>433</v>
      </c>
      <c r="V24" s="14" t="s">
        <v>434</v>
      </c>
      <c r="W24" s="21" t="s">
        <v>32</v>
      </c>
    </row>
    <row r="25" spans="1:23" ht="38.25" x14ac:dyDescent="0.25">
      <c r="A25" s="14" t="s">
        <v>30</v>
      </c>
      <c r="B25" s="14" t="s">
        <v>32</v>
      </c>
      <c r="C25" s="14" t="s">
        <v>32</v>
      </c>
      <c r="D25" s="14" t="s">
        <v>0</v>
      </c>
      <c r="E25" s="14" t="s">
        <v>22</v>
      </c>
      <c r="F25" s="19" t="s">
        <v>435</v>
      </c>
      <c r="G25" s="14" t="s">
        <v>179</v>
      </c>
      <c r="H25" s="19" t="s">
        <v>436</v>
      </c>
      <c r="I25" s="19" t="s">
        <v>89</v>
      </c>
      <c r="J25" s="19"/>
      <c r="K25" s="14" t="s">
        <v>53</v>
      </c>
      <c r="L25" s="20">
        <v>44237</v>
      </c>
      <c r="M25" s="20">
        <v>44286</v>
      </c>
      <c r="N25" s="21">
        <v>0</v>
      </c>
      <c r="O25" s="14"/>
      <c r="P25" s="8">
        <v>18775</v>
      </c>
      <c r="Q25" s="14" t="s">
        <v>437</v>
      </c>
      <c r="R25" s="22" t="s">
        <v>438</v>
      </c>
      <c r="S25" s="21"/>
      <c r="T25" s="21" t="s">
        <v>32</v>
      </c>
      <c r="U25" s="14" t="s">
        <v>70</v>
      </c>
      <c r="V25" s="14" t="s">
        <v>384</v>
      </c>
      <c r="W25" s="21" t="s">
        <v>30</v>
      </c>
    </row>
    <row r="26" spans="1:23" ht="38.25" x14ac:dyDescent="0.25">
      <c r="A26" s="14" t="s">
        <v>30</v>
      </c>
      <c r="B26" s="14" t="s">
        <v>32</v>
      </c>
      <c r="C26" s="14" t="s">
        <v>32</v>
      </c>
      <c r="D26" s="14" t="s">
        <v>0</v>
      </c>
      <c r="E26" s="14" t="s">
        <v>22</v>
      </c>
      <c r="F26" s="19" t="s">
        <v>439</v>
      </c>
      <c r="G26" s="14" t="s">
        <v>34</v>
      </c>
      <c r="H26" s="19" t="s">
        <v>440</v>
      </c>
      <c r="I26" s="19" t="s">
        <v>26</v>
      </c>
      <c r="J26" s="19">
        <v>192400</v>
      </c>
      <c r="K26" s="14" t="s">
        <v>441</v>
      </c>
      <c r="L26" s="20">
        <v>44238</v>
      </c>
      <c r="M26" s="20">
        <v>44316</v>
      </c>
      <c r="N26" s="21">
        <v>0</v>
      </c>
      <c r="O26" s="14"/>
      <c r="P26" s="8">
        <v>2950</v>
      </c>
      <c r="Q26" s="14" t="s">
        <v>442</v>
      </c>
      <c r="R26" s="22" t="s">
        <v>443</v>
      </c>
      <c r="S26" s="21" t="s">
        <v>30</v>
      </c>
      <c r="T26" s="21" t="s">
        <v>32</v>
      </c>
      <c r="U26" s="14" t="s">
        <v>70</v>
      </c>
      <c r="V26" s="14" t="s">
        <v>444</v>
      </c>
      <c r="W26" s="21" t="s">
        <v>30</v>
      </c>
    </row>
    <row r="27" spans="1:23" ht="38.25" x14ac:dyDescent="0.25">
      <c r="A27" s="14" t="s">
        <v>30</v>
      </c>
      <c r="B27" s="14" t="s">
        <v>32</v>
      </c>
      <c r="C27" s="14" t="s">
        <v>32</v>
      </c>
      <c r="D27" s="14" t="s">
        <v>0</v>
      </c>
      <c r="E27" s="14" t="s">
        <v>22</v>
      </c>
      <c r="F27" s="19" t="s">
        <v>445</v>
      </c>
      <c r="G27" s="14" t="s">
        <v>446</v>
      </c>
      <c r="H27" s="19" t="s">
        <v>447</v>
      </c>
      <c r="I27" s="19" t="s">
        <v>26</v>
      </c>
      <c r="J27" s="19"/>
      <c r="K27" s="14" t="s">
        <v>350</v>
      </c>
      <c r="L27" s="20">
        <v>44246</v>
      </c>
      <c r="M27" s="20">
        <v>44286</v>
      </c>
      <c r="N27" s="21">
        <v>0</v>
      </c>
      <c r="O27" s="14"/>
      <c r="P27" s="8">
        <v>3100</v>
      </c>
      <c r="Q27" s="14" t="s">
        <v>448</v>
      </c>
      <c r="R27" s="22"/>
      <c r="S27" s="21"/>
      <c r="T27" s="21"/>
      <c r="U27" s="14" t="s">
        <v>56</v>
      </c>
      <c r="V27" s="14" t="s">
        <v>449</v>
      </c>
      <c r="W27" s="21" t="s">
        <v>30</v>
      </c>
    </row>
    <row r="28" spans="1:23" ht="89.25" x14ac:dyDescent="0.25">
      <c r="A28" s="14" t="s">
        <v>30</v>
      </c>
      <c r="B28" s="14" t="s">
        <v>32</v>
      </c>
      <c r="C28" s="14" t="s">
        <v>32</v>
      </c>
      <c r="D28" s="14" t="s">
        <v>0</v>
      </c>
      <c r="E28" s="14" t="s">
        <v>22</v>
      </c>
      <c r="F28" s="19" t="s">
        <v>450</v>
      </c>
      <c r="G28" s="14" t="s">
        <v>43</v>
      </c>
      <c r="H28" s="19" t="s">
        <v>451</v>
      </c>
      <c r="I28" s="19" t="s">
        <v>26</v>
      </c>
      <c r="J28" s="19">
        <v>192400</v>
      </c>
      <c r="K28" s="14" t="s">
        <v>27</v>
      </c>
      <c r="L28" s="20">
        <v>44242</v>
      </c>
      <c r="M28" s="20">
        <v>44469</v>
      </c>
      <c r="N28" s="21">
        <v>0</v>
      </c>
      <c r="O28" s="14"/>
      <c r="P28" s="8">
        <v>22000</v>
      </c>
      <c r="Q28" s="14" t="s">
        <v>452</v>
      </c>
      <c r="R28" s="22" t="s">
        <v>453</v>
      </c>
      <c r="S28" s="21"/>
      <c r="T28" s="21"/>
      <c r="U28" s="14" t="s">
        <v>70</v>
      </c>
      <c r="V28" s="14" t="s">
        <v>454</v>
      </c>
      <c r="W28" s="21" t="s">
        <v>30</v>
      </c>
    </row>
  </sheetData>
  <hyperlinks>
    <hyperlink ref="U23" r:id="rId1" xr:uid="{6277B7E5-E1F7-48E5-A807-D75F3B433F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2020.21</vt:lpstr>
      <vt:lpstr>Q2 2020.21 </vt:lpstr>
      <vt:lpstr>Q3 2020.21</vt:lpstr>
      <vt:lpstr>Q4 2020.21</vt:lpstr>
    </vt:vector>
  </TitlesOfParts>
  <Company>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road-digger</dc:creator>
  <cp:lastModifiedBy>Hudson, Donna</cp:lastModifiedBy>
  <dcterms:created xsi:type="dcterms:W3CDTF">2020-07-03T20:54:18Z</dcterms:created>
  <dcterms:modified xsi:type="dcterms:W3CDTF">2021-04-13T14:11:55Z</dcterms:modified>
</cp:coreProperties>
</file>